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AA00FD0-3173-40C3-AFAA-B63AFB7CDAE2}" xr6:coauthVersionLast="47" xr6:coauthVersionMax="47" xr10:uidLastSave="{00000000-0000-0000-0000-000000000000}"/>
  <bookViews>
    <workbookView xWindow="-120" yWindow="-120" windowWidth="20730" windowHeight="11040" xr2:uid="{E9CB9A1C-3E87-42DF-A6B8-88CFBC09F93A}"/>
  </bookViews>
  <sheets>
    <sheet name="01.3 ESF Transparencia " sheetId="1" r:id="rId1"/>
  </sheets>
  <externalReferences>
    <externalReference r:id="rId2"/>
    <externalReference r:id="rId3"/>
    <externalReference r:id="rId4"/>
  </externalReferences>
  <definedNames>
    <definedName name="_xlnm.Print_Area" localSheetId="0">'01.3 ESF Transparencia '!$B$1:$G$78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48" i="1"/>
  <c r="F47" i="1"/>
  <c r="F44" i="1"/>
  <c r="F53" i="1" s="1"/>
  <c r="F56" i="1" s="1"/>
  <c r="F65" i="1" s="1"/>
  <c r="F35" i="1"/>
  <c r="F34" i="1"/>
  <c r="F37" i="1" s="1"/>
  <c r="F25" i="1"/>
  <c r="F24" i="1"/>
  <c r="F23" i="1"/>
  <c r="F22" i="1"/>
  <c r="F21" i="1"/>
  <c r="F27" i="1" l="1"/>
  <c r="F39" i="1" s="1"/>
</calcChain>
</file>

<file path=xl/sharedStrings.xml><?xml version="1.0" encoding="utf-8"?>
<sst xmlns="http://schemas.openxmlformats.org/spreadsheetml/2006/main" count="44" uniqueCount="44">
  <si>
    <t>Estado de Situación Financiera</t>
  </si>
  <si>
    <t>Al 31 diciembre del 2023</t>
  </si>
  <si>
    <t xml:space="preserve"> (Valores en RD$)</t>
  </si>
  <si>
    <t>Diciembre</t>
  </si>
  <si>
    <t>Activos</t>
  </si>
  <si>
    <t xml:space="preserve">Activos corrientes </t>
  </si>
  <si>
    <t xml:space="preserve">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</si>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</sst>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1" applyNumberFormat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3" fillId="0" borderId="1" xfId="1" applyNumberFormat="1" applyFont="1" applyFill="1" applyBorder="1"/>
    <xf numFmtId="164" fontId="3" fillId="2" borderId="0" xfId="1" applyNumberFormat="1" applyFont="1" applyFill="1" applyBorder="1"/>
    <xf numFmtId="164" fontId="2" fillId="0" borderId="0" xfId="0" applyNumberFormat="1" applyFont="1"/>
    <xf numFmtId="164" fontId="2" fillId="2" borderId="0" xfId="0" applyNumberFormat="1" applyFont="1" applyFill="1"/>
    <xf numFmtId="164" fontId="3" fillId="0" borderId="1" xfId="0" applyNumberFormat="1" applyFont="1" applyBorder="1"/>
    <xf numFmtId="164" fontId="3" fillId="2" borderId="0" xfId="0" applyNumberFormat="1" applyFont="1" applyFill="1"/>
    <xf numFmtId="164" fontId="3" fillId="0" borderId="2" xfId="0" applyNumberFormat="1" applyFont="1" applyBorder="1"/>
    <xf numFmtId="41" fontId="2" fillId="2" borderId="0" xfId="0" applyNumberFormat="1" applyFont="1" applyFill="1"/>
    <xf numFmtId="164" fontId="4" fillId="0" borderId="0" xfId="1" applyNumberFormat="1" applyFont="1" applyFill="1"/>
    <xf numFmtId="43" fontId="2" fillId="2" borderId="0" xfId="1" applyFont="1" applyFill="1"/>
    <xf numFmtId="164" fontId="3" fillId="0" borderId="0" xfId="0" applyNumberFormat="1" applyFont="1"/>
    <xf numFmtId="0" fontId="2" fillId="0" borderId="0" xfId="0" applyFont="1"/>
    <xf numFmtId="43" fontId="4" fillId="0" borderId="0" xfId="1" applyFont="1" applyFill="1"/>
    <xf numFmtId="43" fontId="5" fillId="0" borderId="0" xfId="1" applyFont="1" applyFill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67</xdr:row>
      <xdr:rowOff>97846</xdr:rowOff>
    </xdr:from>
    <xdr:to>
      <xdr:col>3</xdr:col>
      <xdr:colOff>2528455</xdr:colOff>
      <xdr:row>71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23F0C1-8998-4178-A03E-EB621EF2C78C}"/>
            </a:ext>
          </a:extLst>
        </xdr:cNvPr>
        <xdr:cNvSpPr txBox="1"/>
      </xdr:nvSpPr>
      <xdr:spPr>
        <a:xfrm>
          <a:off x="920462" y="960379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67</xdr:row>
      <xdr:rowOff>150668</xdr:rowOff>
    </xdr:from>
    <xdr:to>
      <xdr:col>6</xdr:col>
      <xdr:colOff>632114</xdr:colOff>
      <xdr:row>71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E577947-5F33-4257-B949-015E744864DF}"/>
            </a:ext>
          </a:extLst>
        </xdr:cNvPr>
        <xdr:cNvSpPr txBox="1"/>
      </xdr:nvSpPr>
      <xdr:spPr>
        <a:xfrm>
          <a:off x="5043055" y="9656618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1</xdr:col>
      <xdr:colOff>264102</xdr:colOff>
      <xdr:row>2</xdr:row>
      <xdr:rowOff>10390</xdr:rowOff>
    </xdr:from>
    <xdr:to>
      <xdr:col>3</xdr:col>
      <xdr:colOff>1228725</xdr:colOff>
      <xdr:row>8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AACED7-E65B-4F15-98CA-104D4DB1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102" y="372340"/>
          <a:ext cx="1478973" cy="11516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0</xdr:row>
      <xdr:rowOff>95249</xdr:rowOff>
    </xdr:from>
    <xdr:to>
      <xdr:col>6</xdr:col>
      <xdr:colOff>714375</xdr:colOff>
      <xdr:row>8</xdr:row>
      <xdr:rowOff>28574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78D03091-DE07-4885-B3D1-B74438DB80C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1" r="34833" b="81382"/>
        <a:stretch/>
      </xdr:blipFill>
      <xdr:spPr bwMode="auto">
        <a:xfrm>
          <a:off x="5276850" y="95249"/>
          <a:ext cx="2228850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BAJO%202024/Balance%20General%20DI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Antonia%20Mendez\Borrador%20Estados%20Financieros%20Noviembre%20%202023%2020%20actualiz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C"/>
      <sheetName val="CXP"/>
      <sheetName val="INVENTARIO"/>
      <sheetName val="BALANCESS GENERAL"/>
      <sheetName val="01.3 ESF Transparencia "/>
    </sheetNames>
    <sheetDataSet>
      <sheetData sheetId="0"/>
      <sheetData sheetId="1">
        <row r="7">
          <cell r="C7">
            <v>677168.13</v>
          </cell>
        </row>
        <row r="10">
          <cell r="C10">
            <v>8260</v>
          </cell>
        </row>
      </sheetData>
      <sheetData sheetId="2">
        <row r="10">
          <cell r="C10">
            <v>21802356.600000001</v>
          </cell>
          <cell r="E10">
            <v>4748806.7016000003</v>
          </cell>
        </row>
      </sheetData>
      <sheetData sheetId="3">
        <row r="9">
          <cell r="E9">
            <v>12419864.289999999</v>
          </cell>
        </row>
        <row r="15">
          <cell r="D15">
            <v>4019844.56</v>
          </cell>
        </row>
        <row r="16">
          <cell r="D16">
            <v>1902930</v>
          </cell>
        </row>
        <row r="19">
          <cell r="E19">
            <v>7927122</v>
          </cell>
        </row>
        <row r="20">
          <cell r="E20">
            <v>4720000</v>
          </cell>
        </row>
        <row r="21">
          <cell r="E21">
            <v>236000</v>
          </cell>
        </row>
        <row r="23">
          <cell r="E23">
            <v>329475.82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NOVIEMBRE"/>
      <sheetName val="10.2 DETALLE INGRESOS Operativa"/>
      <sheetName val="10.3 DETALLE INGRESOS Colectora"/>
      <sheetName val="10.4 DETALLE INGRESOSMinisterio"/>
      <sheetName val="11.Cuenta Unica "/>
      <sheetName val="11.2-Mov. Cta. Unica MINC"/>
      <sheetName val="INVENTARIO F. NOVIEMBRE 2023 "/>
      <sheetName val="13.Inventarios y Suministros"/>
      <sheetName val="DIST. Y SER.D.DISOPE 2023-00323"/>
      <sheetName val="RELACION ENT. OCTUBRE 2023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2 Detalle de entrada activo"/>
      <sheetName val="Reporte Gral. Obj. "/>
      <sheetName val="19.3 Activos por CK y TR"/>
      <sheetName val="20.Obras en Proceso"/>
      <sheetName val="20.1 Obras Terminadas"/>
      <sheetName val="Control 1 Otras CxP Inv-Tra "/>
      <sheetName val="Control 2 Otras CxP Conta.  (2)"/>
      <sheetName val="Control 3 Otras CxP Conta. (2)"/>
      <sheetName val="08-2.Mov. CXP -Noviembre 2023"/>
      <sheetName val="24.Retenciones y Ajustes"/>
      <sheetName val="24.1 Detalles Retencion "/>
      <sheetName val="25.Ingresos"/>
      <sheetName val="26.Gastos Generales"/>
      <sheetName val="26.1 EJECUCION AL 30 NOVIEMBRE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99592041.230000004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8893-F0F9-4056-A3F2-4466182EDF24}">
  <sheetPr>
    <tabColor theme="4"/>
  </sheetPr>
  <dimension ref="B2:K72"/>
  <sheetViews>
    <sheetView tabSelected="1" zoomScaleNormal="100" zoomScaleSheetLayoutView="100" workbookViewId="0">
      <selection activeCell="F59" sqref="F5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hidden="1" customWidth="1"/>
    <col min="9" max="9" width="19.28515625" style="3" hidden="1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4"/>
      <c r="D2" s="24"/>
      <c r="E2" s="24"/>
      <c r="F2" s="24"/>
      <c r="G2" s="24"/>
    </row>
    <row r="3" spans="2:7" x14ac:dyDescent="0.2">
      <c r="C3" s="24"/>
      <c r="D3" s="24"/>
      <c r="E3" s="24"/>
      <c r="F3" s="24"/>
      <c r="G3" s="24"/>
    </row>
    <row r="4" spans="2:7" x14ac:dyDescent="0.2">
      <c r="C4" s="24"/>
      <c r="D4" s="24"/>
      <c r="E4" s="24"/>
      <c r="F4" s="24"/>
      <c r="G4" s="24"/>
    </row>
    <row r="5" spans="2:7" x14ac:dyDescent="0.2">
      <c r="C5" s="24"/>
      <c r="D5" s="24"/>
      <c r="E5" s="24"/>
      <c r="F5" s="24"/>
      <c r="G5" s="24"/>
    </row>
    <row r="11" spans="2:7" x14ac:dyDescent="0.2">
      <c r="B11" s="24" t="s">
        <v>0</v>
      </c>
      <c r="C11" s="24"/>
      <c r="D11" s="24"/>
      <c r="E11" s="24"/>
      <c r="F11" s="24"/>
      <c r="G11" s="24"/>
    </row>
    <row r="12" spans="2:7" x14ac:dyDescent="0.2">
      <c r="B12" s="24" t="s">
        <v>1</v>
      </c>
      <c r="C12" s="24"/>
      <c r="D12" s="24"/>
      <c r="E12" s="24"/>
      <c r="F12" s="24"/>
      <c r="G12" s="24"/>
    </row>
    <row r="13" spans="2:7" x14ac:dyDescent="0.2">
      <c r="B13" s="24" t="s">
        <v>2</v>
      </c>
      <c r="C13" s="24"/>
      <c r="D13" s="24"/>
      <c r="E13" s="24"/>
      <c r="F13" s="24"/>
      <c r="G13" s="24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4" t="s">
        <v>3</v>
      </c>
      <c r="G18" s="2"/>
    </row>
    <row r="19" spans="2:10" x14ac:dyDescent="0.2">
      <c r="C19" s="5" t="s">
        <v>4</v>
      </c>
      <c r="F19" s="6"/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+'[1]BALANCESS GENERAL'!E9</f>
        <v>12419864.289999999</v>
      </c>
      <c r="G21" s="8"/>
      <c r="J21" s="9"/>
    </row>
    <row r="22" spans="2:10" x14ac:dyDescent="0.2">
      <c r="D22" s="1" t="s">
        <v>8</v>
      </c>
      <c r="F22" s="7">
        <f>+'[1]BALANCESS GENERAL'!E19+'[1]BALANCESS GENERAL'!E21</f>
        <v>8163122</v>
      </c>
      <c r="G22" s="8"/>
    </row>
    <row r="23" spans="2:10" x14ac:dyDescent="0.2">
      <c r="D23" s="1" t="s">
        <v>9</v>
      </c>
      <c r="F23" s="7">
        <f>+'[1]BALANCESS GENERAL'!E20</f>
        <v>4720000</v>
      </c>
      <c r="G23" s="8"/>
    </row>
    <row r="24" spans="2:10" x14ac:dyDescent="0.2">
      <c r="D24" s="1" t="s">
        <v>10</v>
      </c>
      <c r="F24" s="7">
        <f>+'[1]BALANCESS GENERAL'!D15+'[1]BALANCESS GENERAL'!D16</f>
        <v>5922774.5600000005</v>
      </c>
      <c r="G24" s="8"/>
    </row>
    <row r="25" spans="2:10" x14ac:dyDescent="0.2">
      <c r="D25" s="1" t="s">
        <v>11</v>
      </c>
      <c r="F25" s="7">
        <f>+'[1]BALANCESS GENERAL'!E23</f>
        <v>329475.82</v>
      </c>
      <c r="G25" s="8"/>
    </row>
    <row r="26" spans="2:10" hidden="1" x14ac:dyDescent="0.2">
      <c r="D26" s="1" t="s">
        <v>12</v>
      </c>
      <c r="F26" s="7">
        <v>0</v>
      </c>
      <c r="G26" s="8"/>
    </row>
    <row r="27" spans="2:10" x14ac:dyDescent="0.2">
      <c r="C27" s="5" t="s">
        <v>13</v>
      </c>
      <c r="F27" s="10">
        <f>+F21+F22+F24+F25</f>
        <v>26835236.670000002</v>
      </c>
      <c r="G27" s="11"/>
    </row>
    <row r="28" spans="2:10" ht="10.5" customHeight="1" x14ac:dyDescent="0.2">
      <c r="F28" s="12"/>
    </row>
    <row r="29" spans="2:10" x14ac:dyDescent="0.2">
      <c r="C29" s="5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hidden="1" x14ac:dyDescent="0.2">
      <c r="D33" s="1" t="s">
        <v>18</v>
      </c>
      <c r="F33" s="12"/>
    </row>
    <row r="34" spans="3:11" x14ac:dyDescent="0.2">
      <c r="D34" s="1" t="s">
        <v>19</v>
      </c>
      <c r="F34" s="7">
        <f>+[1]INVENTARIO!C10</f>
        <v>21802356.600000001</v>
      </c>
      <c r="G34" s="8"/>
    </row>
    <row r="35" spans="3:11" x14ac:dyDescent="0.2">
      <c r="D35" s="1" t="s">
        <v>20</v>
      </c>
      <c r="F35" s="7">
        <f>-[1]INVENTARIO!E10</f>
        <v>-4748806.7016000003</v>
      </c>
      <c r="G35" s="8"/>
    </row>
    <row r="36" spans="3:11" hidden="1" x14ac:dyDescent="0.2">
      <c r="D36" s="1" t="s">
        <v>21</v>
      </c>
      <c r="F36" s="12"/>
      <c r="G36" s="13"/>
    </row>
    <row r="37" spans="3:11" x14ac:dyDescent="0.2">
      <c r="C37" s="5" t="s">
        <v>22</v>
      </c>
      <c r="F37" s="14">
        <f>SUM(F34:F36)</f>
        <v>17053549.898400001</v>
      </c>
      <c r="G37" s="15"/>
    </row>
    <row r="38" spans="3:11" ht="11.25" customHeight="1" x14ac:dyDescent="0.2">
      <c r="F38" s="12"/>
      <c r="G38" s="13"/>
    </row>
    <row r="39" spans="3:11" ht="15" thickBot="1" x14ac:dyDescent="0.25">
      <c r="C39" s="5" t="s">
        <v>23</v>
      </c>
      <c r="F39" s="16">
        <f>+F27+F37</f>
        <v>43888786.568400003</v>
      </c>
      <c r="G39" s="15"/>
      <c r="J39" s="17"/>
      <c r="K39" s="9"/>
    </row>
    <row r="40" spans="3:11" ht="8.25" customHeight="1" thickTop="1" x14ac:dyDescent="0.2">
      <c r="F40" s="12"/>
      <c r="G40" s="13"/>
    </row>
    <row r="41" spans="3:11" x14ac:dyDescent="0.2">
      <c r="C41" s="5" t="s">
        <v>24</v>
      </c>
      <c r="F41" s="12"/>
      <c r="G41" s="13"/>
    </row>
    <row r="42" spans="3:11" x14ac:dyDescent="0.2">
      <c r="D42" s="5" t="s">
        <v>25</v>
      </c>
      <c r="F42" s="12"/>
      <c r="G42" s="13"/>
    </row>
    <row r="43" spans="3:11" hidden="1" x14ac:dyDescent="0.2">
      <c r="D43" s="1" t="s">
        <v>26</v>
      </c>
      <c r="F43" s="12"/>
      <c r="G43" s="13"/>
    </row>
    <row r="44" spans="3:11" x14ac:dyDescent="0.2">
      <c r="D44" s="1" t="s">
        <v>27</v>
      </c>
      <c r="F44" s="7">
        <f>+[1]CXP!C7+[1]CXP!C10</f>
        <v>685428.13</v>
      </c>
      <c r="G44" s="8"/>
    </row>
    <row r="45" spans="3:11" x14ac:dyDescent="0.2">
      <c r="D45" s="1" t="s">
        <v>28</v>
      </c>
      <c r="F45" s="7">
        <v>8719328.9199999999</v>
      </c>
      <c r="G45" s="8"/>
    </row>
    <row r="46" spans="3:11" x14ac:dyDescent="0.2">
      <c r="D46" s="1" t="s">
        <v>29</v>
      </c>
      <c r="F46" s="18">
        <v>1454165.93</v>
      </c>
      <c r="G46" s="8"/>
    </row>
    <row r="47" spans="3:11" hidden="1" x14ac:dyDescent="0.2">
      <c r="D47" s="1" t="s">
        <v>30</v>
      </c>
      <c r="F47" s="12">
        <f>+'[2]01.Notas EEFF'!E141</f>
        <v>0.16999999998370185</v>
      </c>
      <c r="G47" s="13"/>
    </row>
    <row r="48" spans="3:11" hidden="1" x14ac:dyDescent="0.2">
      <c r="D48" s="1" t="s">
        <v>31</v>
      </c>
      <c r="F48" s="12">
        <f>+'[3]Notas EF'!E83</f>
        <v>0</v>
      </c>
      <c r="G48" s="13"/>
    </row>
    <row r="49" spans="3:11" hidden="1" x14ac:dyDescent="0.2">
      <c r="D49" s="1" t="s">
        <v>32</v>
      </c>
      <c r="F49" s="12"/>
      <c r="G49" s="13"/>
    </row>
    <row r="50" spans="3:11" hidden="1" x14ac:dyDescent="0.2">
      <c r="D50" s="1" t="s">
        <v>33</v>
      </c>
      <c r="F50" s="12"/>
      <c r="G50" s="13"/>
    </row>
    <row r="51" spans="3:11" hidden="1" x14ac:dyDescent="0.2">
      <c r="D51" s="1" t="s">
        <v>34</v>
      </c>
      <c r="F51" s="12">
        <v>0</v>
      </c>
      <c r="G51" s="13"/>
    </row>
    <row r="52" spans="3:11" ht="13.5" customHeight="1" x14ac:dyDescent="0.2">
      <c r="F52" s="12"/>
      <c r="G52" s="13"/>
    </row>
    <row r="53" spans="3:11" x14ac:dyDescent="0.2">
      <c r="C53" s="5" t="s">
        <v>35</v>
      </c>
      <c r="F53" s="14">
        <f>SUM(F44:F52)</f>
        <v>10858923.15</v>
      </c>
      <c r="G53" s="15"/>
      <c r="J53" s="19"/>
    </row>
    <row r="54" spans="3:11" ht="9" customHeight="1" x14ac:dyDescent="0.2">
      <c r="F54" s="12"/>
      <c r="G54" s="13"/>
    </row>
    <row r="55" spans="3:11" ht="14.25" customHeight="1" x14ac:dyDescent="0.2">
      <c r="F55" s="12"/>
      <c r="G55" s="13"/>
    </row>
    <row r="56" spans="3:11" ht="15" thickBot="1" x14ac:dyDescent="0.25">
      <c r="C56" s="5" t="s">
        <v>36</v>
      </c>
      <c r="F56" s="16">
        <f>+F53</f>
        <v>10858923.15</v>
      </c>
      <c r="G56" s="15"/>
      <c r="J56" s="9"/>
      <c r="K56" s="9"/>
    </row>
    <row r="57" spans="3:11" ht="7.5" customHeight="1" thickTop="1" x14ac:dyDescent="0.2">
      <c r="F57" s="12"/>
      <c r="G57" s="13"/>
    </row>
    <row r="58" spans="3:11" x14ac:dyDescent="0.2">
      <c r="C58" s="5" t="s">
        <v>37</v>
      </c>
      <c r="F58" s="12"/>
      <c r="G58" s="13"/>
    </row>
    <row r="59" spans="3:11" x14ac:dyDescent="0.2">
      <c r="D59" s="1" t="s">
        <v>38</v>
      </c>
      <c r="F59" s="7">
        <v>12095866</v>
      </c>
      <c r="G59" s="8"/>
    </row>
    <row r="60" spans="3:11" x14ac:dyDescent="0.2">
      <c r="D60" s="1" t="s">
        <v>39</v>
      </c>
      <c r="F60" s="7">
        <v>20933997.780000001</v>
      </c>
      <c r="G60" s="8"/>
    </row>
    <row r="61" spans="3:11" x14ac:dyDescent="0.2">
      <c r="D61" s="1" t="s">
        <v>40</v>
      </c>
      <c r="F61" s="7"/>
      <c r="G61" s="8"/>
      <c r="J61" s="17"/>
    </row>
    <row r="62" spans="3:11" hidden="1" x14ac:dyDescent="0.2">
      <c r="D62" s="1" t="s">
        <v>41</v>
      </c>
      <c r="F62" s="7"/>
      <c r="G62" s="8"/>
    </row>
    <row r="63" spans="3:11" ht="15" thickBot="1" x14ac:dyDescent="0.25">
      <c r="C63" s="5" t="s">
        <v>42</v>
      </c>
      <c r="F63" s="16">
        <f>SUM(F59:F61)</f>
        <v>33029863.780000001</v>
      </c>
      <c r="G63" s="15"/>
      <c r="J63" s="17"/>
      <c r="K63" s="9"/>
    </row>
    <row r="64" spans="3:11" ht="15" thickTop="1" x14ac:dyDescent="0.2">
      <c r="F64" s="12"/>
      <c r="G64" s="13"/>
    </row>
    <row r="65" spans="2:9" ht="15" thickBot="1" x14ac:dyDescent="0.25">
      <c r="C65" s="5" t="s">
        <v>43</v>
      </c>
      <c r="F65" s="16">
        <f>+F56+F63-0.41</f>
        <v>43888786.520000003</v>
      </c>
      <c r="G65" s="20"/>
      <c r="H65" s="21"/>
      <c r="I65" s="22"/>
    </row>
    <row r="66" spans="2:9" ht="15" thickTop="1" x14ac:dyDescent="0.2">
      <c r="F66" s="12"/>
      <c r="G66" s="21"/>
      <c r="H66" s="21"/>
      <c r="I66" s="23"/>
    </row>
    <row r="67" spans="2:9" x14ac:dyDescent="0.2">
      <c r="F67" s="21"/>
      <c r="G67" s="13"/>
    </row>
    <row r="68" spans="2:9" x14ac:dyDescent="0.2">
      <c r="F68" s="13"/>
    </row>
    <row r="70" spans="2:9" x14ac:dyDescent="0.2">
      <c r="F70" s="13"/>
    </row>
    <row r="71" spans="2:9" x14ac:dyDescent="0.2">
      <c r="B71" s="24"/>
      <c r="C71" s="24"/>
      <c r="D71" s="24"/>
      <c r="E71" s="24"/>
      <c r="F71" s="24"/>
      <c r="G71" s="24"/>
    </row>
    <row r="72" spans="2:9" x14ac:dyDescent="0.2">
      <c r="B72" s="24"/>
      <c r="C72" s="24"/>
      <c r="D72" s="24"/>
      <c r="E72" s="24"/>
      <c r="F72" s="24"/>
      <c r="G72" s="24"/>
    </row>
  </sheetData>
  <mergeCells count="9">
    <mergeCell ref="B13:G13"/>
    <mergeCell ref="B71:G71"/>
    <mergeCell ref="B72:G72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 </vt:lpstr>
      <vt:lpstr>'01.3 ESF Transparencia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dcterms:created xsi:type="dcterms:W3CDTF">2024-01-18T16:14:30Z</dcterms:created>
  <dcterms:modified xsi:type="dcterms:W3CDTF">2024-01-18T19:02:00Z</dcterms:modified>
</cp:coreProperties>
</file>