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420" windowWidth="7476" windowHeight="2280"/>
  </bookViews>
  <sheets>
    <sheet name="Lista de inventario" sheetId="1" r:id="rId1"/>
  </sheets>
  <definedNames>
    <definedName name="_xlnm.Print_Area" localSheetId="0">'Lista de inventario'!$A$1:$AK$249</definedName>
    <definedName name="TítuloDeColumna1">ListaDeInventario[[#Headers],[Almacén]]</definedName>
    <definedName name="_xlnm.Print_Titles" localSheetId="0">'Lista de inventario'!$3:$5</definedName>
    <definedName name="valResaltado">IFERROR(IF('Lista de inventario'!$H$2="Sí", TRUE, FALSE),FALSE)</definedName>
  </definedNames>
  <calcPr calcId="145621"/>
</workbook>
</file>

<file path=xl/calcChain.xml><?xml version="1.0" encoding="utf-8"?>
<calcChain xmlns="http://schemas.openxmlformats.org/spreadsheetml/2006/main">
  <c r="J101" i="1" l="1"/>
  <c r="J224" i="1" l="1"/>
  <c r="J184" i="1"/>
  <c r="J77" i="1"/>
  <c r="J163" i="1"/>
  <c r="J158" i="1"/>
  <c r="J28" i="1"/>
  <c r="J72" i="1"/>
  <c r="J196" i="1"/>
  <c r="J92" i="1"/>
  <c r="J71" i="1"/>
  <c r="J220" i="1" l="1"/>
  <c r="J39" i="1"/>
  <c r="J40" i="1"/>
  <c r="J81" i="1" l="1"/>
  <c r="J147" i="1"/>
  <c r="J12" i="1"/>
  <c r="J13" i="1"/>
  <c r="J102" i="1" l="1"/>
  <c r="J152" i="1"/>
  <c r="J236" i="1"/>
  <c r="B237" i="1" l="1"/>
  <c r="J223" i="1" l="1"/>
  <c r="J124" i="1" l="1"/>
  <c r="J235" i="1"/>
  <c r="J173" i="1" l="1"/>
  <c r="J78" i="1" l="1"/>
  <c r="J41" i="1"/>
  <c r="J98" i="1" l="1"/>
  <c r="J106" i="1"/>
  <c r="J94" i="1"/>
  <c r="J70" i="1" l="1"/>
  <c r="J9" i="1" l="1"/>
  <c r="J131" i="1" l="1"/>
  <c r="J132" i="1"/>
  <c r="J38" i="1"/>
  <c r="J34" i="1"/>
  <c r="J137" i="1" l="1"/>
  <c r="J189" i="1"/>
  <c r="J188" i="1"/>
  <c r="J187" i="1"/>
  <c r="J226" i="1"/>
  <c r="J61" i="1"/>
  <c r="J63" i="1"/>
  <c r="J59" i="1"/>
  <c r="J60" i="1"/>
  <c r="J64" i="1"/>
  <c r="J62" i="1"/>
  <c r="J65" i="1"/>
  <c r="J168" i="1"/>
  <c r="J165" i="1"/>
  <c r="J166" i="1"/>
  <c r="J228" i="1"/>
  <c r="J167" i="1"/>
  <c r="J190" i="1"/>
  <c r="J68" i="1"/>
  <c r="J69" i="1"/>
  <c r="J66" i="1"/>
  <c r="J67" i="1"/>
  <c r="J125" i="1"/>
  <c r="J126" i="1"/>
  <c r="J113" i="1"/>
  <c r="J128" i="1"/>
  <c r="J127" i="1"/>
  <c r="J185" i="1"/>
  <c r="J136" i="1"/>
  <c r="J83" i="1"/>
  <c r="J82" i="1"/>
  <c r="J24" i="1"/>
  <c r="J25" i="1"/>
  <c r="J160" i="1"/>
  <c r="J138" i="1"/>
  <c r="J85" i="1"/>
  <c r="J171" i="1"/>
  <c r="J130" i="1"/>
  <c r="J110" i="1"/>
  <c r="J117" i="1"/>
  <c r="J120" i="1"/>
  <c r="J118" i="1"/>
  <c r="J119" i="1"/>
  <c r="J121" i="1"/>
  <c r="J15" i="1"/>
  <c r="J192" i="1"/>
  <c r="J153" i="1"/>
  <c r="J154" i="1"/>
  <c r="J234" i="1"/>
  <c r="J233" i="1"/>
  <c r="J22" i="1"/>
  <c r="J8" i="1"/>
  <c r="J45" i="1"/>
  <c r="J215" i="1" l="1"/>
  <c r="J205" i="1"/>
  <c r="J204" i="1"/>
  <c r="J207" i="1"/>
  <c r="J214" i="1"/>
  <c r="J218" i="1"/>
  <c r="J222" i="1"/>
  <c r="J209" i="1"/>
  <c r="J203" i="1"/>
  <c r="J146" i="1"/>
  <c r="J135" i="1"/>
  <c r="J149" i="1"/>
  <c r="J10" i="1"/>
  <c r="J155" i="1"/>
  <c r="J150" i="1"/>
  <c r="J151" i="1"/>
  <c r="J139" i="1"/>
  <c r="J225" i="1"/>
  <c r="J200" i="1"/>
  <c r="J202" i="1"/>
  <c r="J201" i="1"/>
  <c r="J199" i="1"/>
  <c r="J213" i="1"/>
  <c r="J211" i="1"/>
  <c r="J210" i="1"/>
  <c r="J212" i="1"/>
  <c r="J208" i="1"/>
  <c r="J217" i="1"/>
  <c r="J216" i="1"/>
  <c r="J221" i="1"/>
  <c r="J219" i="1"/>
  <c r="J206" i="1"/>
  <c r="J29" i="1"/>
  <c r="J30" i="1"/>
  <c r="J32" i="1"/>
  <c r="J31" i="1"/>
  <c r="J37" i="1"/>
  <c r="J33" i="1"/>
  <c r="J35" i="1"/>
  <c r="J36" i="1"/>
  <c r="J195" i="1"/>
  <c r="J197" i="1"/>
  <c r="J194" i="1"/>
  <c r="J116" i="1"/>
  <c r="J115" i="1"/>
  <c r="J114" i="1"/>
  <c r="J47" i="1"/>
  <c r="J49" i="1"/>
  <c r="J48" i="1"/>
  <c r="J50" i="1"/>
  <c r="J54" i="1"/>
  <c r="J55" i="1"/>
  <c r="J52" i="1"/>
  <c r="J53" i="1"/>
  <c r="J93" i="1"/>
  <c r="J56" i="1"/>
  <c r="J57" i="1"/>
  <c r="J11" i="1"/>
  <c r="J26" i="1"/>
  <c r="J148" i="1"/>
  <c r="J186" i="1"/>
  <c r="J157" i="1"/>
  <c r="J159" i="1"/>
  <c r="J96" i="1" l="1"/>
  <c r="J95" i="1"/>
  <c r="J46" i="1"/>
  <c r="J172" i="1"/>
  <c r="J97" i="1"/>
  <c r="J193" i="1"/>
  <c r="J44" i="1"/>
  <c r="J14" i="1"/>
  <c r="J177" i="1"/>
  <c r="J176" i="1"/>
  <c r="J161" i="1"/>
  <c r="J162" i="1"/>
  <c r="J170" i="1"/>
  <c r="J133" i="1"/>
  <c r="J134" i="1"/>
  <c r="J86" i="1"/>
  <c r="J19" i="1"/>
  <c r="J179" i="1"/>
  <c r="J181" i="1"/>
  <c r="J180" i="1"/>
  <c r="J178" i="1"/>
  <c r="J90" i="1"/>
  <c r="J88" i="1"/>
  <c r="J87" i="1"/>
  <c r="J89" i="1"/>
  <c r="J91" i="1"/>
  <c r="J144" i="1"/>
  <c r="J142" i="1"/>
  <c r="J141" i="1" l="1"/>
  <c r="J140" i="1"/>
  <c r="J6" i="1"/>
  <c r="J156" i="1"/>
  <c r="J73" i="1"/>
  <c r="J7" i="1"/>
  <c r="J105" i="1"/>
  <c r="J79" i="1"/>
  <c r="J42" i="1"/>
  <c r="J43" i="1"/>
  <c r="J76" i="1"/>
  <c r="J145" i="1"/>
  <c r="J111" i="1"/>
  <c r="J122" i="1"/>
  <c r="J175" i="1" l="1"/>
  <c r="J109" i="1"/>
  <c r="J21" i="1"/>
  <c r="J20" i="1"/>
  <c r="J75" i="1"/>
  <c r="J58" i="1"/>
  <c r="J80" i="1"/>
  <c r="J182" i="1"/>
  <c r="J164" i="1"/>
  <c r="J74" i="1"/>
  <c r="J231" i="1"/>
  <c r="J229" i="1"/>
  <c r="J230" i="1"/>
  <c r="J107" i="1"/>
  <c r="J108" i="1"/>
  <c r="J123" i="1"/>
  <c r="J232" i="1"/>
  <c r="J99" i="1"/>
  <c r="J84" i="1"/>
  <c r="J23" i="1"/>
  <c r="J103" i="1"/>
  <c r="J143" i="1"/>
  <c r="J237" i="1" l="1"/>
</calcChain>
</file>

<file path=xl/sharedStrings.xml><?xml version="1.0" encoding="utf-8"?>
<sst xmlns="http://schemas.openxmlformats.org/spreadsheetml/2006/main" count="1371" uniqueCount="347">
  <si>
    <t>Cantidad en existencias</t>
  </si>
  <si>
    <t>Nivel de nuevo pedido</t>
  </si>
  <si>
    <t>Tiempo de nuevo pedido en días</t>
  </si>
  <si>
    <t>Cantidad de nuevo pedido</t>
  </si>
  <si>
    <t>Unidad de medida</t>
  </si>
  <si>
    <t>Servilletas Jumbo</t>
  </si>
  <si>
    <t>Galones</t>
  </si>
  <si>
    <t>Und</t>
  </si>
  <si>
    <t>Bolsa p/basura 55gls/100/1</t>
  </si>
  <si>
    <t>Paquetes 100/1</t>
  </si>
  <si>
    <t>Bolsa p/basura 30gls/100/1</t>
  </si>
  <si>
    <t>Desinfectante</t>
  </si>
  <si>
    <t>Cloro</t>
  </si>
  <si>
    <t>Suaper</t>
  </si>
  <si>
    <t>Recogedor p/basura</t>
  </si>
  <si>
    <t>Desgrasante</t>
  </si>
  <si>
    <t>Vasos plast. 7 oz paq. 50/1</t>
  </si>
  <si>
    <t>Vasos plast. 10 oz paq. 50/1</t>
  </si>
  <si>
    <t>Vasos plast. 5 oz paq. 50/1</t>
  </si>
  <si>
    <t>Limpiador p/cristales</t>
  </si>
  <si>
    <t>Guantes goma p/limpiar</t>
  </si>
  <si>
    <t>Pares/und</t>
  </si>
  <si>
    <t>Brillo verde</t>
  </si>
  <si>
    <t>Papel toalla p/dispensador</t>
  </si>
  <si>
    <t>Papel higienico Jumbo p/dispensador</t>
  </si>
  <si>
    <t>Detergente en polvo</t>
  </si>
  <si>
    <t>Lanilla</t>
  </si>
  <si>
    <t>Yarda</t>
  </si>
  <si>
    <t>Codigo</t>
  </si>
  <si>
    <t>Cepillo de mano</t>
  </si>
  <si>
    <t>Escobas de techo c/palo</t>
  </si>
  <si>
    <t>Escobas plasticas c/palo</t>
  </si>
  <si>
    <t>Cepillo p/inodoro</t>
  </si>
  <si>
    <t>Paquete</t>
  </si>
  <si>
    <t>Cucharas desechables /Paq. 25/1</t>
  </si>
  <si>
    <t>Papel bond 8 1/2x11 Paq. 500/1</t>
  </si>
  <si>
    <t>Papel bond 8 1/2x13 Paq. 500/1</t>
  </si>
  <si>
    <t>Papel bond 8 1/2x14 Paq. 500/1</t>
  </si>
  <si>
    <t>Papel rollo p/sumadora electronica</t>
  </si>
  <si>
    <t>Folder Pendaflex 8/1x11 p/archivo cja. 25/1</t>
  </si>
  <si>
    <t>Caja 25/1</t>
  </si>
  <si>
    <t>Folder amarillo 8 1/2x11</t>
  </si>
  <si>
    <t>Caja 100/1</t>
  </si>
  <si>
    <t>Folder amar. 8 1/2x13</t>
  </si>
  <si>
    <t>Folder amar. 8 1/2x14</t>
  </si>
  <si>
    <t>Sobres blancos #10</t>
  </si>
  <si>
    <t>Sobres manila 8 1/2x11</t>
  </si>
  <si>
    <t>Sobres manila 9/2x12</t>
  </si>
  <si>
    <t>Sobres manila 3x7</t>
  </si>
  <si>
    <t>Caja 12/1</t>
  </si>
  <si>
    <t>Boligrafo tinta roja</t>
  </si>
  <si>
    <t>Felpa azul</t>
  </si>
  <si>
    <t>Resaltador surtido</t>
  </si>
  <si>
    <t>Postit surtido 3x3 100 hojas</t>
  </si>
  <si>
    <t>Postit memo amar. 2x3 100 hojas</t>
  </si>
  <si>
    <t>Paquete 100 hojas</t>
  </si>
  <si>
    <t>Caja 50/1</t>
  </si>
  <si>
    <t>Banditas de goma #18 surtido</t>
  </si>
  <si>
    <t>Cera humectante p/contar</t>
  </si>
  <si>
    <t>Grapas</t>
  </si>
  <si>
    <t>Saca grapas</t>
  </si>
  <si>
    <t>Goma p/borrar</t>
  </si>
  <si>
    <t>Grapadora</t>
  </si>
  <si>
    <t>Porta lapices</t>
  </si>
  <si>
    <t>Porta Clip</t>
  </si>
  <si>
    <t>Tarjetero</t>
  </si>
  <si>
    <t>Calculadora electronica Sharp</t>
  </si>
  <si>
    <t>Clip metal #2</t>
  </si>
  <si>
    <t>clip metal #1</t>
  </si>
  <si>
    <t>Gancho p/archivo</t>
  </si>
  <si>
    <t>Clip billetero 25  mm 1"</t>
  </si>
  <si>
    <t>Clip billtero 19 mm 3/4"</t>
  </si>
  <si>
    <t>Clip billtero 15 mm 1/2"</t>
  </si>
  <si>
    <t>Cinta adhesiva 1/2" p/dispensador</t>
  </si>
  <si>
    <t>und</t>
  </si>
  <si>
    <t>Cinta adh. p/empaque 3cm</t>
  </si>
  <si>
    <t>Cinta adh. p/ empaque 1/2 papel</t>
  </si>
  <si>
    <t>Cinta adh. Doble cara 1 /2x2.08 yardas</t>
  </si>
  <si>
    <t>Libreta ray. Blanca 8 1/2x11/ 50 hojas</t>
  </si>
  <si>
    <t>Cart. Canon 245 negro</t>
  </si>
  <si>
    <t>Cart. Canon 246 color</t>
  </si>
  <si>
    <t>Cart. Canon 146 color</t>
  </si>
  <si>
    <t>Cart. Canon 145 Negro</t>
  </si>
  <si>
    <t>Toner Epson L664 bk negro</t>
  </si>
  <si>
    <t>Toner HP 35 A</t>
  </si>
  <si>
    <t>Toner HP 36 A</t>
  </si>
  <si>
    <t>Toner HP 80 A</t>
  </si>
  <si>
    <t>Toner HP 85 A</t>
  </si>
  <si>
    <t>Toner HP 49 A</t>
  </si>
  <si>
    <t>Toner HP 55 A</t>
  </si>
  <si>
    <t>Toner HP 125 A</t>
  </si>
  <si>
    <t>Toner HP 201 A NEG</t>
  </si>
  <si>
    <t>Toner HP 201 A CYAN</t>
  </si>
  <si>
    <t>Toner HP 201 A MAGENTA</t>
  </si>
  <si>
    <t>Toner Canon 104</t>
  </si>
  <si>
    <t>Toner Canon 128</t>
  </si>
  <si>
    <t>Toner Canon 137</t>
  </si>
  <si>
    <t>Toner Canon 1119</t>
  </si>
  <si>
    <t>Toner Toshiba T-2505V</t>
  </si>
  <si>
    <t>Toner Canon GPRS IMAGE 54</t>
  </si>
  <si>
    <t>Toner HP 78 A</t>
  </si>
  <si>
    <t>Toner HP Q12 A</t>
  </si>
  <si>
    <t>Toner HP 17 A</t>
  </si>
  <si>
    <t>CD en blanco c/estuche</t>
  </si>
  <si>
    <t>Toner Epson L664 bk yellow</t>
  </si>
  <si>
    <t>Toner Epson L664 BK Blue</t>
  </si>
  <si>
    <t>Toner Epson L664 BK Magenta</t>
  </si>
  <si>
    <t>Cera p/piso</t>
  </si>
  <si>
    <t>Brillo La maquina( gris)</t>
  </si>
  <si>
    <t>Ambientador p/inodoro</t>
  </si>
  <si>
    <t>Galón</t>
  </si>
  <si>
    <t>Galón 1/8</t>
  </si>
  <si>
    <t>Anticorrosivo rojo GLS</t>
  </si>
  <si>
    <t>Pint. Acr. Azul cielo</t>
  </si>
  <si>
    <t>Gls</t>
  </si>
  <si>
    <t>Pint. Semi gloss azul glacial</t>
  </si>
  <si>
    <t>Lija p/disco</t>
  </si>
  <si>
    <t>Lija de agua/ #150/hoja 8 1/2x11</t>
  </si>
  <si>
    <t>Lija de agua/ #120/hoja 8 1/2x11</t>
  </si>
  <si>
    <t>Lija de agua/#220/hojas 8 1/2x11</t>
  </si>
  <si>
    <t>Lija de agua #100/hoja 8 1/2x11</t>
  </si>
  <si>
    <t>Retardador 20 oz</t>
  </si>
  <si>
    <t>Estopa</t>
  </si>
  <si>
    <t>Mota p/pintar</t>
  </si>
  <si>
    <t>Brocha p/pintar #3</t>
  </si>
  <si>
    <t>Llavin doble puño/bronceado</t>
  </si>
  <si>
    <t>Llave p/fregadero</t>
  </si>
  <si>
    <t>LLave p/lavamano</t>
  </si>
  <si>
    <t>Lentes de seguridad</t>
  </si>
  <si>
    <t>Guantes p/electricista/Vikingo</t>
  </si>
  <si>
    <t>Baterias p/inodoro GP-LIHIUM, CR-P2 6V</t>
  </si>
  <si>
    <t>Coupling PVC 2"</t>
  </si>
  <si>
    <t>Coupling PVC 1/2"</t>
  </si>
  <si>
    <t>Tee de 4"</t>
  </si>
  <si>
    <t>Reduccion PVC gris 3"x2</t>
  </si>
  <si>
    <t>Reduccion PVC gris 2"x1</t>
  </si>
  <si>
    <t>Reduccion PVC gris 1"x3/4</t>
  </si>
  <si>
    <t>Reducción PVC gris 4"x2</t>
  </si>
  <si>
    <t>Codo PVC 4"</t>
  </si>
  <si>
    <t>Codo PVC 3X45</t>
  </si>
  <si>
    <t>Codo PVC 1"1/2</t>
  </si>
  <si>
    <t>Codo PVC 1"</t>
  </si>
  <si>
    <t>Codo PVC 3/4</t>
  </si>
  <si>
    <t>Codo PVC 1/2</t>
  </si>
  <si>
    <t>Mazeta 6libs. m/madera</t>
  </si>
  <si>
    <t>Linterna recargable 11 Led truper</t>
  </si>
  <si>
    <t>Lona azul 12x14</t>
  </si>
  <si>
    <t>Marcador p/pizarra rojo</t>
  </si>
  <si>
    <t>Candados 50mm 110-50</t>
  </si>
  <si>
    <t>Tape de Goma  23</t>
  </si>
  <si>
    <t>Interruptor sencilloc/tapa bco. Leviton</t>
  </si>
  <si>
    <t>Tomacorriente doble c/tapa 15 A/125V Blanca</t>
  </si>
  <si>
    <t>Teflon/rollo 3/4</t>
  </si>
  <si>
    <t xml:space="preserve">Union Dresser pvc (bca)#3 </t>
  </si>
  <si>
    <t>Coupling 3"/ PVC gris SCH 80</t>
  </si>
  <si>
    <t>Coupling 4"/gris PVC SCH80</t>
  </si>
  <si>
    <t>Vascogel p/aire 7/8</t>
  </si>
  <si>
    <t>2.3.9.1.01</t>
  </si>
  <si>
    <t>2.3.3.2.01</t>
  </si>
  <si>
    <t>2.3.4.1.01</t>
  </si>
  <si>
    <t>Alcohol sanitizante Scott p/dispensador 13 oz</t>
  </si>
  <si>
    <t>2.3.7.2.99</t>
  </si>
  <si>
    <t xml:space="preserve">Limpiador p/Ceramica </t>
  </si>
  <si>
    <t>2.3.5.5.01</t>
  </si>
  <si>
    <t>2.3.5.4.01</t>
  </si>
  <si>
    <t>Esponja doble cara p/fregar</t>
  </si>
  <si>
    <t>2.3.7.2.05</t>
  </si>
  <si>
    <t>2.3.6.3.06</t>
  </si>
  <si>
    <t>2.3.3.1.01</t>
  </si>
  <si>
    <t>2.3.9.2.01</t>
  </si>
  <si>
    <t>2.3.9.2.02</t>
  </si>
  <si>
    <t>2.3.7.2.06</t>
  </si>
  <si>
    <t>2.3.9.6.01</t>
  </si>
  <si>
    <t>2.3.2.1.01</t>
  </si>
  <si>
    <t>Porta rolo p/pintar</t>
  </si>
  <si>
    <t>2.3.6.3.04</t>
  </si>
  <si>
    <t>Dirección General de Bellas Artes</t>
  </si>
  <si>
    <t>Valor total</t>
  </si>
  <si>
    <t>Columna1</t>
  </si>
  <si>
    <t>Clip billetero 51 mm 2"</t>
  </si>
  <si>
    <t>Ambientador spray Glade</t>
  </si>
  <si>
    <t>und.</t>
  </si>
  <si>
    <t>Gel Sanitizante</t>
  </si>
  <si>
    <t>Unds.</t>
  </si>
  <si>
    <t>Jabón de cuaba</t>
  </si>
  <si>
    <t>Guante suave</t>
  </si>
  <si>
    <t>Rollo</t>
  </si>
  <si>
    <t>Paq. 500 unds.</t>
  </si>
  <si>
    <t>Paq. 50 unds.</t>
  </si>
  <si>
    <t>Paquete 25/1</t>
  </si>
  <si>
    <t>Jabón antibacterial Scott p/dispensador 13 oz 400ML</t>
  </si>
  <si>
    <t>Jabón en pasta p/fregar</t>
  </si>
  <si>
    <t>Jabón liquido p/manos/Almendra</t>
  </si>
  <si>
    <t>Libreta ray. Blanca 5x8/50 hojas</t>
  </si>
  <si>
    <t>DVD en blanco C/estuche</t>
  </si>
  <si>
    <t>OFICINA</t>
  </si>
  <si>
    <t>LIMPIEZA</t>
  </si>
  <si>
    <t>IMPRESIONES</t>
  </si>
  <si>
    <t>MANTENIMIENTO</t>
  </si>
  <si>
    <t>PLOMERIA</t>
  </si>
  <si>
    <t>Segueta roja 18Tx12"Nicholson</t>
  </si>
  <si>
    <t>Marcador p/pizarra negro</t>
  </si>
  <si>
    <t>Paquete 50/1</t>
  </si>
  <si>
    <t>Saca puntas metal</t>
  </si>
  <si>
    <t>17/03/2020-00011</t>
  </si>
  <si>
    <t>Oct.2017</t>
  </si>
  <si>
    <t>Marzo 17/2020-00011</t>
  </si>
  <si>
    <t>Oc. 2017</t>
  </si>
  <si>
    <t>Feb. 14/20-0007</t>
  </si>
  <si>
    <t>Oct. 2017</t>
  </si>
  <si>
    <t>Mayo 20-0008</t>
  </si>
  <si>
    <t>julio 14/2020-00021</t>
  </si>
  <si>
    <t>Junio 19/2020-00018</t>
  </si>
  <si>
    <t>Feb. 3/2020-00002</t>
  </si>
  <si>
    <t>Oleo Wilton#3 p/pintar</t>
  </si>
  <si>
    <t>Barra extensión /20 pies</t>
  </si>
  <si>
    <t>Nov. 25/2019-00073</t>
  </si>
  <si>
    <t>No. 22/2019-00075</t>
  </si>
  <si>
    <t>Pint. Acril. Naranja positivo</t>
  </si>
  <si>
    <t>Julio 05/2019-00039</t>
  </si>
  <si>
    <t>Cinta Ductape gris 2x50"</t>
  </si>
  <si>
    <t>nov. 25/2019-00074</t>
  </si>
  <si>
    <t>Mayo 13/ 2019</t>
  </si>
  <si>
    <t>Mayo 15/2019</t>
  </si>
  <si>
    <t>Mayo 13/2019</t>
  </si>
  <si>
    <t>Detalle  adquisión/#orden compra</t>
  </si>
  <si>
    <t xml:space="preserve"> Dirección General de Bellas Artes</t>
  </si>
  <si>
    <t>UND</t>
  </si>
  <si>
    <t>Libro record Ofic Nota 500 Pág.</t>
  </si>
  <si>
    <t>Pint. Acrilica Paja</t>
  </si>
  <si>
    <t>Pintura acril. blanco 00</t>
  </si>
  <si>
    <t>Toner Sharp L100</t>
  </si>
  <si>
    <t>Feb. 14/20-Ord. 0007</t>
  </si>
  <si>
    <t>Feb. 14/20- Ord. 0007</t>
  </si>
  <si>
    <t>Mayo 20- Ord. 0008</t>
  </si>
  <si>
    <t>Silicon Uhu barra 21 gr</t>
  </si>
  <si>
    <t xml:space="preserve">Silicon  Uhu liquido/tubo 35 ml </t>
  </si>
  <si>
    <t>Talonario requerimiento</t>
  </si>
  <si>
    <t>Jabón Lava platos</t>
  </si>
  <si>
    <t>Unds</t>
  </si>
  <si>
    <t>Almacén</t>
  </si>
  <si>
    <t>BELLAS ARTES</t>
  </si>
  <si>
    <t>Artículos</t>
  </si>
  <si>
    <t xml:space="preserve">Valor de inventario </t>
  </si>
  <si>
    <t>Valor por unidad</t>
  </si>
  <si>
    <t>Cubetas (5 gls)</t>
  </si>
  <si>
    <t>VALORES EN  RD$</t>
  </si>
  <si>
    <t>Cart. tinta  Hp 60 neg.</t>
  </si>
  <si>
    <t>Cart. tinta  Hp 122 neg.</t>
  </si>
  <si>
    <t>Cart. tinta Hp 122 Color</t>
  </si>
  <si>
    <t>Cart. tinta  Hp 60 Color</t>
  </si>
  <si>
    <t>Cart. tinta HP 21 Negro</t>
  </si>
  <si>
    <t>Cart. tinta  Hp 22 color</t>
  </si>
  <si>
    <t>Zafacón bco. p/baño/15 litr./c/tapa vaiven</t>
  </si>
  <si>
    <t>Zafacón crema Rimax 12 litr./c/tapa Vaiven</t>
  </si>
  <si>
    <t>Desc. 2019</t>
  </si>
  <si>
    <t>Zafacón negro/med./redondo/metal p/oficina 13"</t>
  </si>
  <si>
    <t>Zafacon Plateado/med./redondo/metal/ p/ofic. 13"</t>
  </si>
  <si>
    <t>Pintura Epoxica 1/8 gls.</t>
  </si>
  <si>
    <t>Cubeta 5 gls</t>
  </si>
  <si>
    <t>Pint. Esmalte bco. 66</t>
  </si>
  <si>
    <t>Laca natural</t>
  </si>
  <si>
    <t>Pegamento bco.  Lanco p/madera</t>
  </si>
  <si>
    <t>Masking Tape ¾ verde p/señalización</t>
  </si>
  <si>
    <t>Insecticida p/mosquitos y cucarachas 400ML</t>
  </si>
  <si>
    <t>Insecticida p/mosquitos y cucarachas 250ML</t>
  </si>
  <si>
    <t>Tee de  2"SCH 80 /GRIS</t>
  </si>
  <si>
    <t>Tee de 3/4 SCH 80 /GRIS</t>
  </si>
  <si>
    <t>Tee de 3" SCH80 /GRIS</t>
  </si>
  <si>
    <t>Llave d/paso 3" pvc gris sch 80 (Llave de bola)</t>
  </si>
  <si>
    <t>Llave d/paso 2" pvc gris sch80 ( Llave de bola)</t>
  </si>
  <si>
    <t>Codo PVC 3"x90 Gris sch 80</t>
  </si>
  <si>
    <t>Feb. 14/20- Ord0007</t>
  </si>
  <si>
    <t>abril del 2021</t>
  </si>
  <si>
    <t>Bandeja Plast. 2 niveles/verde</t>
  </si>
  <si>
    <t>Perforadora  Artesco 2 orificios</t>
  </si>
  <si>
    <t>Chincheta Printek p/mural corcho</t>
  </si>
  <si>
    <t>Regla plastica 12"</t>
  </si>
  <si>
    <t>Brocha p/pintar #2</t>
  </si>
  <si>
    <t>Espatula Atlas/  Metal #3</t>
  </si>
  <si>
    <t>Espatula Atlas/metal #6</t>
  </si>
  <si>
    <t>Espatula  Atlas/Metal #8</t>
  </si>
  <si>
    <t>Platos desechables #7 , paq. 25/1</t>
  </si>
  <si>
    <t>Caja 5000 unds</t>
  </si>
  <si>
    <t>Bandeja Plast. p/escritorio/1 nivel/humo</t>
  </si>
  <si>
    <t>Marcador permanente negro</t>
  </si>
  <si>
    <t>Marcador permanente azul</t>
  </si>
  <si>
    <t>Cart. Tinta Hp 662/negra</t>
  </si>
  <si>
    <t>Cart. Tinta HP 662color</t>
  </si>
  <si>
    <t>Toner Hp 83 A</t>
  </si>
  <si>
    <t>Boligrafo tinta azul/Caja 12/1</t>
  </si>
  <si>
    <t>Boligrafo tinta negra/Caja 12/1</t>
  </si>
  <si>
    <t>Lapiz de carbon/Caja 12/1</t>
  </si>
  <si>
    <t>Libras</t>
  </si>
  <si>
    <t>mayo 13 2019</t>
  </si>
  <si>
    <t>Paquete 1LIB</t>
  </si>
  <si>
    <t xml:space="preserve">Masilla  Lanco p/paneles yeso (Sheet-Rock) </t>
  </si>
  <si>
    <t>Thinner Tropical</t>
  </si>
  <si>
    <t>2.3.2.2.01</t>
  </si>
  <si>
    <t>AGOTADO</t>
  </si>
  <si>
    <t>21/11/2021-00031</t>
  </si>
  <si>
    <t>19/11/2021-00031</t>
  </si>
  <si>
    <t>19/11/ 2021-00031</t>
  </si>
  <si>
    <t xml:space="preserve"> 11/11/2021-00031</t>
  </si>
  <si>
    <t>11/2021-000311</t>
  </si>
  <si>
    <t>Zafacón  plast./negr/ Med. p/oficina</t>
  </si>
  <si>
    <t xml:space="preserve"> 16/1/2021-00032</t>
  </si>
  <si>
    <t>Cubetas con exprimidora 36 lts</t>
  </si>
  <si>
    <t>16/11/2021-00032</t>
  </si>
  <si>
    <t>30/11/2021-00037</t>
  </si>
  <si>
    <t>Folder Pendaflex 8/1x14 p/archivo cja. 25/1</t>
  </si>
  <si>
    <t>Feb. 14/2021-0007</t>
  </si>
  <si>
    <t>Folder color surtido 8 1/2x11</t>
  </si>
  <si>
    <t>115 Cajas/1,380 unds</t>
  </si>
  <si>
    <t>160 Cajas/1920 unds</t>
  </si>
  <si>
    <t>39 cajas/468 unds</t>
  </si>
  <si>
    <t>30/11/2021-0037</t>
  </si>
  <si>
    <t>Perforadora  3 orificios 7 cm</t>
  </si>
  <si>
    <t>Tijeras Scissors 8 "</t>
  </si>
  <si>
    <t>Carpetas plast. p/documentos 2</t>
  </si>
  <si>
    <t>Porta documentos vertical 81/2x11</t>
  </si>
  <si>
    <t>Protector documentos 8 1/2x11</t>
  </si>
  <si>
    <t>Paq. 100/unds</t>
  </si>
  <si>
    <t>Dispensado cinta adhesiva</t>
  </si>
  <si>
    <t xml:space="preserve">Tinta p/sello azul </t>
  </si>
  <si>
    <t xml:space="preserve">Tinta p/sello roja </t>
  </si>
  <si>
    <t xml:space="preserve">Tinta p/sello verde </t>
  </si>
  <si>
    <t xml:space="preserve">Tinta p/sello negra </t>
  </si>
  <si>
    <t>Cubetas  Duralon gris/ plast. 15lits./ 3 gls.</t>
  </si>
  <si>
    <t xml:space="preserve">Cubetas Plast. negra/ 15 lits. </t>
  </si>
  <si>
    <t>Tanque plastico p/ 55 gls.</t>
  </si>
  <si>
    <t>Toner Toshiba T-2021</t>
  </si>
  <si>
    <t>02/12/2021-00032</t>
  </si>
  <si>
    <t>Toner HP 202 A yellow</t>
  </si>
  <si>
    <t>2.3.6.3.01</t>
  </si>
  <si>
    <t>2.3.6.4.06</t>
  </si>
  <si>
    <t>UPS APC BE600M1, 330 WATT-600 VA, 6 S</t>
  </si>
  <si>
    <t>02/12/2021-00039</t>
  </si>
  <si>
    <t>UNDS</t>
  </si>
  <si>
    <t>Impresora Mulf.Epson Ecotank L3210</t>
  </si>
  <si>
    <t>22/12/2021-00038</t>
  </si>
  <si>
    <t>Agenda p/escritorio</t>
  </si>
  <si>
    <t>Bandeja p/escritorio/2 niveles/metal/negr.</t>
  </si>
  <si>
    <t>Lic. Kirsy C. Moreta De La Rosa</t>
  </si>
  <si>
    <t xml:space="preserve">Enc.  Depto. Almacén y Suministro </t>
  </si>
  <si>
    <t>Inventario general bienes de consumo marzo del 2022</t>
  </si>
  <si>
    <t xml:space="preserve">Elaborado por: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</si>
</sst>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quot;$&quot;* #,##0.00_);_(&quot;$&quot;* \(#,##0.00\);_(&quot;$&quot;* &quot;-&quot;??_);_(@_)"/>
    <numFmt numFmtId="165" formatCode="&quot;Reorder&quot;;&quot;&quot;;&quot;&quot;"/>
    <numFmt numFmtId="166" formatCode="[$$-80A]#,##0.00;\-[$$-80A]#,##0.00"/>
    <numFmt numFmtId="167" formatCode="_([$RD$-1C0A]* #,##0.00_);_([$RD$-1C0A]* \(#,##0.00\);_([$RD$-1C0A]* &quot;-&quot;??_);_(@_)"/>
  </numFmts>
  <fonts count="29" x14ac:knownFonts="1">
    <font>
      <sz val="11"/>
      <color theme="1"/>
      <name val="Calibri"/>
      <family val="2"/>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b/>
      <sz val="48"/>
      <color theme="1" tint="4.9989318521683403E-2"/>
      <name val="Corbel"/>
      <family val="2"/>
      <scheme val="major"/>
    </font>
    <font>
      <sz val="10"/>
      <color theme="1" tint="4.9989318521683403E-2"/>
      <name val="Calibri"/>
      <family val="2"/>
      <scheme val="minor"/>
    </font>
    <font>
      <sz val="11"/>
      <color theme="6" tint="-0.499984740745262"/>
      <name val="Calibri"/>
      <family val="2"/>
      <scheme val="minor"/>
    </font>
    <font>
      <sz val="11"/>
      <color theme="1"/>
      <name val="Calibri"/>
      <family val="2"/>
      <scheme val="minor"/>
    </font>
    <font>
      <sz val="11"/>
      <color theme="0" tint="-4.9989318521683403E-2"/>
      <name val="Calibri"/>
      <family val="2"/>
      <scheme val="minor"/>
    </font>
    <font>
      <sz val="11"/>
      <color theme="3" tint="0.14993743705557422"/>
      <name val="Calibri"/>
      <family val="2"/>
      <scheme val="minor"/>
    </font>
    <font>
      <sz val="12"/>
      <color theme="1"/>
      <name val="Calibri"/>
      <family val="2"/>
      <scheme val="minor"/>
    </font>
    <font>
      <b/>
      <sz val="20"/>
      <name val="Arial Black"/>
      <family val="2"/>
    </font>
    <font>
      <b/>
      <sz val="22"/>
      <color theme="1"/>
      <name val="Corbel"/>
      <family val="2"/>
      <scheme val="major"/>
    </font>
    <font>
      <sz val="22"/>
      <color theme="1"/>
      <name val="Calibri"/>
      <family val="2"/>
      <scheme val="minor"/>
    </font>
    <font>
      <b/>
      <sz val="22"/>
      <color theme="6" tint="-0.499984740745262"/>
      <name val="Corbel"/>
      <family val="2"/>
      <scheme val="major"/>
    </font>
    <font>
      <sz val="22"/>
      <color theme="1"/>
      <name val="Corbel"/>
      <family val="2"/>
      <scheme val="major"/>
    </font>
    <font>
      <sz val="22"/>
      <color theme="6" tint="-0.499984740745262"/>
      <name val="Calibri"/>
      <family val="2"/>
      <scheme val="minor"/>
    </font>
    <font>
      <sz val="22"/>
      <color rgb="FF000000"/>
      <name val="Calibri"/>
      <family val="2"/>
    </font>
    <font>
      <sz val="22"/>
      <color theme="3" tint="0.14993743705557422"/>
      <name val="Calibri"/>
      <family val="2"/>
    </font>
    <font>
      <sz val="22"/>
      <color rgb="FF3A3838"/>
      <name val="Arial"/>
      <family val="2"/>
    </font>
    <font>
      <sz val="22"/>
      <color theme="3" tint="0.14993743705557422"/>
      <name val="Calibri"/>
      <family val="2"/>
      <scheme val="minor"/>
    </font>
    <font>
      <sz val="22"/>
      <color theme="1" tint="0.249977111117893"/>
      <name val="Calibri"/>
      <family val="2"/>
      <scheme val="minor"/>
    </font>
    <font>
      <b/>
      <sz val="22"/>
      <color theme="1"/>
      <name val="Calibri"/>
      <family val="2"/>
      <scheme val="minor"/>
    </font>
    <font>
      <sz val="22"/>
      <color theme="1" tint="4.9989318521683403E-2"/>
      <name val="Calibri"/>
      <family val="2"/>
      <scheme val="minor"/>
    </font>
    <font>
      <b/>
      <u/>
      <sz val="22"/>
      <color theme="1"/>
      <name val="Calibri"/>
      <family val="2"/>
      <scheme val="minor"/>
    </font>
    <font>
      <b/>
      <sz val="24"/>
      <name val="Arial Black"/>
      <family val="2"/>
    </font>
    <font>
      <b/>
      <sz val="24"/>
      <color theme="1"/>
      <name val="Calibri"/>
      <family val="2"/>
      <scheme val="minor"/>
    </font>
    <font>
      <sz val="24"/>
      <color theme="1"/>
      <name val="Calibri"/>
      <family val="2"/>
      <scheme val="minor"/>
    </font>
    <font>
      <b/>
      <sz val="48"/>
      <name val="Corbel"/>
      <family val="2"/>
      <scheme val="maj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3">
    <xf numFmtId="0" fontId="0" fillId="0" borderId="0">
      <alignment vertical="center"/>
    </xf>
    <xf numFmtId="0" fontId="3" fillId="3" borderId="0" applyNumberFormat="0" applyProtection="0">
      <alignment horizontal="left" vertical="center" indent="1"/>
    </xf>
    <xf numFmtId="0" fontId="2" fillId="4" borderId="0" applyProtection="0">
      <alignment horizontal="left" vertical="center" wrapText="1" indent="1"/>
    </xf>
    <xf numFmtId="0" fontId="6" fillId="3" borderId="0" applyNumberFormat="0" applyProtection="0">
      <alignment horizontal="right" vertical="center"/>
    </xf>
    <xf numFmtId="166" fontId="1" fillId="0" borderId="0" applyProtection="0">
      <alignment horizontal="right" vertical="center" indent="1"/>
    </xf>
    <xf numFmtId="0" fontId="7" fillId="0" borderId="0" applyProtection="0">
      <alignment horizontal="right" vertical="center" indent="1"/>
    </xf>
    <xf numFmtId="0" fontId="1" fillId="0" borderId="0" applyProtection="0">
      <alignment horizontal="center" vertical="center"/>
    </xf>
    <xf numFmtId="0" fontId="1" fillId="0" borderId="0" applyProtection="0">
      <alignment horizontal="left" vertical="center" wrapText="1" indent="1"/>
    </xf>
    <xf numFmtId="165" fontId="1" fillId="2" borderId="0">
      <alignment horizontal="left" vertical="center" indent="1"/>
    </xf>
    <xf numFmtId="0" fontId="6" fillId="3" borderId="0" applyNumberFormat="0" applyProtection="0">
      <alignment horizontal="left" vertical="center" indent="1"/>
    </xf>
    <xf numFmtId="0" fontId="9" fillId="0" borderId="0">
      <alignment horizontal="left" vertical="center" wrapText="1" indent="1"/>
    </xf>
    <xf numFmtId="43" fontId="1" fillId="0" borderId="0" applyFont="0" applyFill="0" applyBorder="0" applyAlignment="0" applyProtection="0"/>
    <xf numFmtId="164" fontId="1" fillId="0" borderId="0" applyFont="0" applyFill="0" applyBorder="0" applyAlignment="0" applyProtection="0"/>
  </cellStyleXfs>
  <cellXfs count="75">
    <xf numFmtId="0" fontId="0" fillId="0" borderId="0" xfId="0">
      <alignment vertical="center"/>
    </xf>
    <xf numFmtId="0" fontId="0" fillId="0" borderId="0" xfId="0" applyAlignment="1">
      <alignment horizontal="right"/>
    </xf>
    <xf numFmtId="0" fontId="0" fillId="0" borderId="0" xfId="0" applyAlignment="1">
      <alignment horizontal="center"/>
    </xf>
    <xf numFmtId="0" fontId="4" fillId="0" borderId="0" xfId="0" applyFont="1" applyFill="1" applyAlignment="1">
      <alignment vertical="top"/>
    </xf>
    <xf numFmtId="0" fontId="5" fillId="0" borderId="0" xfId="0" applyFont="1">
      <alignment vertical="center"/>
    </xf>
    <xf numFmtId="0" fontId="0" fillId="0" borderId="0" xfId="0" applyNumberFormat="1">
      <alignment vertical="center"/>
    </xf>
    <xf numFmtId="0" fontId="0" fillId="0" borderId="0" xfId="0" applyFont="1">
      <alignment vertical="center"/>
    </xf>
    <xf numFmtId="0" fontId="10" fillId="0" borderId="0" xfId="0" applyFont="1">
      <alignment vertical="center"/>
    </xf>
    <xf numFmtId="0" fontId="10" fillId="0" borderId="0" xfId="0" applyFont="1" applyAlignment="1">
      <alignment horizontal="right"/>
    </xf>
    <xf numFmtId="0" fontId="10" fillId="0" borderId="0" xfId="0" applyFont="1" applyAlignment="1">
      <alignment horizontal="center"/>
    </xf>
    <xf numFmtId="0" fontId="0" fillId="2" borderId="0" xfId="0" applyFill="1" applyAlignment="1">
      <alignment horizontal="right"/>
    </xf>
    <xf numFmtId="0" fontId="0" fillId="2" borderId="0" xfId="0" applyFill="1" applyAlignment="1">
      <alignment horizontal="center"/>
    </xf>
    <xf numFmtId="0" fontId="0" fillId="2" borderId="0" xfId="0" applyFill="1">
      <alignment vertical="center"/>
    </xf>
    <xf numFmtId="0" fontId="6" fillId="2" borderId="0" xfId="3" applyFill="1">
      <alignment horizontal="right" vertical="center"/>
    </xf>
    <xf numFmtId="0" fontId="8" fillId="2" borderId="0" xfId="3" applyFont="1" applyFill="1">
      <alignment horizontal="right" vertical="center"/>
    </xf>
    <xf numFmtId="0" fontId="0" fillId="0" borderId="0" xfId="0" applyAlignment="1">
      <alignment horizontal="center" vertical="center"/>
    </xf>
    <xf numFmtId="0" fontId="11" fillId="2" borderId="0" xfId="0" applyFont="1" applyFill="1" applyAlignment="1">
      <alignment vertical="center"/>
    </xf>
    <xf numFmtId="0" fontId="12" fillId="5" borderId="1" xfId="2" applyFont="1" applyFill="1" applyBorder="1" applyAlignment="1">
      <alignment horizontal="center" vertical="center" wrapText="1"/>
    </xf>
    <xf numFmtId="165" fontId="13" fillId="5" borderId="1" xfId="8" applyFont="1" applyFill="1" applyBorder="1" applyAlignment="1">
      <alignment horizontal="center" vertical="center"/>
    </xf>
    <xf numFmtId="0" fontId="14" fillId="5" borderId="1" xfId="2"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1" xfId="2" applyFont="1" applyFill="1" applyBorder="1" applyAlignment="1">
      <alignment vertical="center" wrapText="1"/>
    </xf>
    <xf numFmtId="0" fontId="13" fillId="0" borderId="0" xfId="0" applyFont="1" applyAlignment="1">
      <alignment horizontal="center" vertical="center"/>
    </xf>
    <xf numFmtId="0" fontId="15" fillId="2" borderId="1" xfId="2" applyFont="1" applyFill="1" applyBorder="1" applyAlignment="1">
      <alignment horizontal="center" vertical="center" wrapText="1"/>
    </xf>
    <xf numFmtId="165" fontId="13" fillId="2" borderId="1" xfId="8" applyFont="1" applyFill="1" applyBorder="1" applyAlignment="1">
      <alignment horizontal="center" vertical="center"/>
    </xf>
    <xf numFmtId="0" fontId="13" fillId="2" borderId="1" xfId="7" applyFont="1" applyFill="1" applyBorder="1" applyAlignment="1">
      <alignment horizontal="center" vertical="center" wrapText="1"/>
    </xf>
    <xf numFmtId="0" fontId="16" fillId="2" borderId="1" xfId="7" applyFont="1" applyFill="1" applyBorder="1" applyAlignment="1">
      <alignment vertical="center" wrapText="1"/>
    </xf>
    <xf numFmtId="167" fontId="13" fillId="2" borderId="1" xfId="11" applyNumberFormat="1" applyFont="1" applyFill="1" applyBorder="1" applyAlignment="1">
      <alignment horizontal="right" vertical="center" indent="1"/>
    </xf>
    <xf numFmtId="0" fontId="13" fillId="2" borderId="1" xfId="5" applyFont="1" applyFill="1" applyBorder="1" applyAlignment="1">
      <alignment horizontal="center" vertical="center"/>
    </xf>
    <xf numFmtId="167" fontId="13" fillId="2" borderId="1" xfId="12" applyNumberFormat="1" applyFont="1" applyFill="1" applyBorder="1" applyAlignment="1">
      <alignment horizontal="right" vertical="center" indent="1"/>
    </xf>
    <xf numFmtId="0" fontId="13" fillId="2" borderId="1" xfId="5" applyFont="1" applyFill="1" applyBorder="1">
      <alignment horizontal="right" vertical="center" indent="1"/>
    </xf>
    <xf numFmtId="0" fontId="13" fillId="2" borderId="0" xfId="0" applyFont="1" applyFill="1">
      <alignment vertical="center"/>
    </xf>
    <xf numFmtId="0" fontId="17" fillId="2" borderId="1" xfId="0" applyFont="1" applyFill="1" applyBorder="1" applyAlignment="1">
      <alignment horizontal="center" vertical="center"/>
    </xf>
    <xf numFmtId="14" fontId="13" fillId="2" borderId="1" xfId="7" applyNumberFormat="1" applyFont="1" applyFill="1" applyBorder="1" applyAlignment="1">
      <alignment horizontal="center" vertical="center" wrapText="1"/>
    </xf>
    <xf numFmtId="0" fontId="18" fillId="2" borderId="1" xfId="0" applyFont="1" applyFill="1" applyBorder="1" applyAlignment="1">
      <alignment horizontal="center" vertical="center"/>
    </xf>
    <xf numFmtId="17" fontId="13" fillId="2" borderId="1" xfId="7" applyNumberFormat="1" applyFont="1" applyFill="1" applyBorder="1" applyAlignment="1">
      <alignment horizontal="center" vertical="center" wrapText="1"/>
    </xf>
    <xf numFmtId="167" fontId="13" fillId="2" borderId="1" xfId="11" applyNumberFormat="1" applyFont="1" applyFill="1" applyBorder="1" applyAlignment="1">
      <alignment vertical="center"/>
    </xf>
    <xf numFmtId="0" fontId="19" fillId="2" borderId="1" xfId="0" applyFont="1" applyFill="1" applyBorder="1" applyAlignment="1">
      <alignment horizontal="center" vertical="center" wrapText="1"/>
    </xf>
    <xf numFmtId="167" fontId="13" fillId="2" borderId="1" xfId="4" applyNumberFormat="1" applyFont="1" applyFill="1" applyBorder="1" applyAlignment="1">
      <alignment horizontal="center" vertical="center"/>
    </xf>
    <xf numFmtId="167" fontId="13" fillId="2" borderId="1" xfId="4" applyNumberFormat="1" applyFont="1" applyFill="1" applyBorder="1">
      <alignment horizontal="right" vertical="center" indent="1"/>
    </xf>
    <xf numFmtId="0" fontId="20" fillId="2" borderId="1" xfId="10" applyFont="1" applyFill="1" applyBorder="1" applyAlignment="1">
      <alignment horizontal="center" vertical="center" wrapText="1"/>
    </xf>
    <xf numFmtId="0" fontId="16" fillId="2" borderId="1" xfId="0" applyFont="1" applyFill="1" applyBorder="1" applyAlignment="1">
      <alignment vertical="center"/>
    </xf>
    <xf numFmtId="0" fontId="13" fillId="2" borderId="1" xfId="7" applyFont="1" applyFill="1" applyBorder="1">
      <alignment horizontal="left" vertical="center" wrapText="1" indent="1"/>
    </xf>
    <xf numFmtId="167" fontId="13" fillId="2" borderId="1" xfId="4" applyNumberFormat="1" applyFont="1" applyFill="1" applyBorder="1" applyAlignment="1">
      <alignment horizontal="right" vertical="center"/>
    </xf>
    <xf numFmtId="0" fontId="19" fillId="2" borderId="1" xfId="0" applyFont="1" applyFill="1" applyBorder="1" applyAlignment="1">
      <alignment horizontal="center" vertical="center"/>
    </xf>
    <xf numFmtId="0" fontId="13" fillId="2" borderId="1" xfId="0" applyFont="1" applyFill="1" applyBorder="1" applyAlignment="1">
      <alignment horizontal="center" vertical="center"/>
    </xf>
    <xf numFmtId="16" fontId="13" fillId="2" borderId="1" xfId="7" applyNumberFormat="1" applyFont="1" applyFill="1" applyBorder="1" applyAlignment="1">
      <alignment horizontal="center" vertical="center" wrapText="1"/>
    </xf>
    <xf numFmtId="167" fontId="13" fillId="2" borderId="1" xfId="4" applyNumberFormat="1" applyFont="1" applyFill="1" applyBorder="1" applyAlignment="1">
      <alignment vertical="center"/>
    </xf>
    <xf numFmtId="166" fontId="13" fillId="2" borderId="1" xfId="4" applyFont="1" applyFill="1" applyBorder="1">
      <alignment horizontal="right" vertical="center" indent="1"/>
    </xf>
    <xf numFmtId="0" fontId="13" fillId="0" borderId="0" xfId="0" applyFont="1">
      <alignment vertical="center"/>
    </xf>
    <xf numFmtId="165" fontId="21" fillId="2" borderId="1" xfId="8" applyFont="1" applyFill="1" applyBorder="1">
      <alignment horizontal="left" vertical="center" indent="1"/>
    </xf>
    <xf numFmtId="0" fontId="13" fillId="2" borderId="1" xfId="8" applyNumberFormat="1" applyFont="1" applyFill="1" applyBorder="1">
      <alignment horizontal="left" vertical="center" indent="1"/>
    </xf>
    <xf numFmtId="0" fontId="13" fillId="2" borderId="1" xfId="8" applyNumberFormat="1" applyFont="1" applyFill="1" applyBorder="1" applyAlignment="1">
      <alignment horizontal="center" vertical="center"/>
    </xf>
    <xf numFmtId="0" fontId="13" fillId="2" borderId="1" xfId="7" applyNumberFormat="1" applyFont="1" applyFill="1" applyBorder="1">
      <alignment horizontal="left" vertical="center" wrapText="1" indent="1"/>
    </xf>
    <xf numFmtId="0" fontId="16" fillId="2" borderId="1" xfId="7" applyNumberFormat="1" applyFont="1" applyFill="1" applyBorder="1" applyAlignment="1">
      <alignment vertical="center" wrapText="1"/>
    </xf>
    <xf numFmtId="0" fontId="13" fillId="2" borderId="1" xfId="4" applyNumberFormat="1" applyFont="1" applyFill="1" applyBorder="1">
      <alignment horizontal="right" vertical="center" indent="1"/>
    </xf>
    <xf numFmtId="0" fontId="22" fillId="2" borderId="1" xfId="5" applyNumberFormat="1" applyFont="1" applyFill="1" applyBorder="1">
      <alignment horizontal="right" vertical="center" indent="1"/>
    </xf>
    <xf numFmtId="167" fontId="22" fillId="2" borderId="1" xfId="4" applyNumberFormat="1" applyFont="1" applyFill="1" applyBorder="1">
      <alignment horizontal="right" vertical="center" indent="1"/>
    </xf>
    <xf numFmtId="165" fontId="13" fillId="2" borderId="0" xfId="8" applyFont="1">
      <alignment horizontal="left" vertical="center" indent="1"/>
    </xf>
    <xf numFmtId="0" fontId="19" fillId="0" borderId="0" xfId="0" applyFont="1" applyBorder="1" applyAlignment="1">
      <alignment horizontal="center" vertical="center" wrapText="1"/>
    </xf>
    <xf numFmtId="0" fontId="13" fillId="0" borderId="0" xfId="7" applyFont="1" applyFill="1">
      <alignment horizontal="left" vertical="center" wrapText="1" indent="1"/>
    </xf>
    <xf numFmtId="166" fontId="13" fillId="0" borderId="0" xfId="4" applyFont="1" applyFill="1">
      <alignment horizontal="right" vertical="center" indent="1"/>
    </xf>
    <xf numFmtId="0" fontId="13" fillId="0" borderId="0" xfId="5" applyFont="1" applyFill="1">
      <alignment horizontal="right" vertical="center" indent="1"/>
    </xf>
    <xf numFmtId="0" fontId="22" fillId="0" borderId="0" xfId="0" applyFont="1">
      <alignment vertical="center"/>
    </xf>
    <xf numFmtId="0" fontId="22" fillId="0" borderId="0" xfId="7" applyFont="1" applyFill="1">
      <alignment horizontal="left" vertical="center" wrapText="1" indent="1"/>
    </xf>
    <xf numFmtId="0" fontId="23" fillId="0" borderId="0" xfId="0" applyFont="1">
      <alignment vertical="center"/>
    </xf>
    <xf numFmtId="0" fontId="22" fillId="0" borderId="0" xfId="0" applyFont="1" applyAlignment="1">
      <alignment horizontal="right"/>
    </xf>
    <xf numFmtId="0" fontId="13" fillId="0" borderId="0" xfId="0" applyFont="1" applyAlignment="1">
      <alignment horizontal="right"/>
    </xf>
    <xf numFmtId="0" fontId="13" fillId="0" borderId="0" xfId="0" applyFont="1" applyAlignment="1">
      <alignment horizontal="center"/>
    </xf>
    <xf numFmtId="0" fontId="24" fillId="0" borderId="0" xfId="0" applyFont="1">
      <alignment vertical="center"/>
    </xf>
    <xf numFmtId="0" fontId="25" fillId="2" borderId="0" xfId="0" applyFont="1" applyFill="1" applyAlignment="1">
      <alignment vertical="center"/>
    </xf>
    <xf numFmtId="0" fontId="26" fillId="0" borderId="0" xfId="0" applyFont="1">
      <alignment vertical="center"/>
    </xf>
    <xf numFmtId="0" fontId="26" fillId="0" borderId="0" xfId="0" applyFont="1" applyAlignment="1">
      <alignment horizontal="right"/>
    </xf>
    <xf numFmtId="0" fontId="27" fillId="0" borderId="0" xfId="0" applyFont="1" applyAlignment="1">
      <alignment horizontal="right"/>
    </xf>
    <xf numFmtId="0" fontId="28" fillId="2" borderId="0" xfId="1" applyFont="1" applyFill="1" applyAlignment="1">
      <alignment horizontal="left" vertical="center"/>
    </xf>
  </cellXfs>
  <cellStyles count="13">
    <cellStyle name="Columna de marca" xfId="8"/>
    <cellStyle name="Descatalogado" xfId="6"/>
    <cellStyle name="Detalles de la tabla, derecha" xfId="5"/>
    <cellStyle name="Detalles de la tabla, izquierda" xfId="7"/>
    <cellStyle name="Los detalles de tabla se alinean la izquierda." xfId="10"/>
    <cellStyle name="Millares" xfId="11" builtinId="3"/>
    <cellStyle name="Moneda" xfId="12" builtinId="4"/>
    <cellStyle name="Moneda de tabla" xfId="4"/>
    <cellStyle name="Normal" xfId="0" builtinId="0" customBuiltin="1"/>
    <cellStyle name="Título" xfId="1" builtinId="15" customBuiltin="1"/>
    <cellStyle name="Título 1" xfId="2" builtinId="16" customBuiltin="1"/>
    <cellStyle name="Título 2" xfId="3" builtinId="17" customBuiltin="1"/>
    <cellStyle name="Título 3" xfId="9" builtinId="18" customBuiltin="1"/>
  </cellStyles>
  <dxfs count="66">
    <dxf>
      <font>
        <strike val="0"/>
        <outline val="0"/>
        <shadow val="0"/>
        <vertAlign val="baseline"/>
        <sz val="22"/>
      </font>
      <fill>
        <patternFill>
          <fgColor indexed="64"/>
          <bgColor theme="0"/>
        </patternFill>
      </fill>
    </dxf>
    <dxf>
      <font>
        <strike val="0"/>
        <outline val="0"/>
        <shadow val="0"/>
        <vertAlign val="baseline"/>
        <sz val="22"/>
      </font>
      <alignment horizontal="center" vertical="center" textRotation="0" indent="0" justifyLastLine="0" shrinkToFit="0" readingOrder="0"/>
    </dxf>
    <dxf>
      <font>
        <strike val="0"/>
        <outline val="0"/>
        <shadow val="0"/>
        <u val="none"/>
        <vertAlign val="baseline"/>
        <sz val="22"/>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22"/>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22"/>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22"/>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22"/>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22"/>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22"/>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22"/>
        <color theme="1"/>
        <name val="Calibri"/>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22"/>
        <color theme="6" tint="-0.499984740745262"/>
      </font>
      <fill>
        <patternFill>
          <fgColor indexed="64"/>
          <bgColor theme="0"/>
        </patternFill>
      </fill>
      <alignment horizontal="general"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22"/>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22"/>
      </font>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22"/>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strike/>
        <color theme="1" tint="0.34998626667073579"/>
      </font>
      <fill>
        <patternFill>
          <bgColor theme="0" tint="-4.9989318521683403E-2"/>
        </patternFill>
      </fill>
    </dxf>
    <dxf>
      <font>
        <color theme="1"/>
      </font>
      <fill>
        <patternFill>
          <bgColor theme="9" tint="0.79998168889431442"/>
        </patternFill>
      </fill>
    </dxf>
    <dxf>
      <font>
        <b/>
        <i val="0"/>
      </font>
    </dxf>
    <dxf>
      <font>
        <b/>
        <i val="0"/>
      </font>
    </dxf>
    <dxf>
      <font>
        <b/>
        <i val="0"/>
      </font>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b/>
        <i val="0"/>
      </font>
    </dxf>
    <dxf>
      <font>
        <b/>
        <i val="0"/>
      </font>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strike/>
        <color theme="1" tint="0.34998626667073579"/>
      </font>
      <fill>
        <patternFill>
          <bgColor theme="0" tint="-4.9989318521683403E-2"/>
        </patternFill>
      </fill>
    </dxf>
    <dxf>
      <font>
        <color theme="1"/>
      </font>
      <fill>
        <patternFill>
          <bgColor theme="9" tint="0.79998168889431442"/>
        </patternFill>
      </fill>
    </dxf>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Lista de inventario" defaultPivotStyle="PivotStyleLight16">
    <tableStyle name="Lista de inventario" pivot="0" count="3">
      <tableStyleElement type="wholeTable" dxfId="65"/>
      <tableStyleElement type="headerRow" dxfId="64"/>
      <tableStyleElement type="firstColumn" dxfId="6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1163781</xdr:colOff>
      <xdr:row>0</xdr:row>
      <xdr:rowOff>47114</xdr:rowOff>
    </xdr:from>
    <xdr:to>
      <xdr:col>8</xdr:col>
      <xdr:colOff>3160536</xdr:colOff>
      <xdr:row>1</xdr:row>
      <xdr:rowOff>124691</xdr:rowOff>
    </xdr:to>
    <xdr:pic>
      <xdr:nvPicPr>
        <xdr:cNvPr id="5" name="4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16490" y="47114"/>
          <a:ext cx="1972381" cy="763377"/>
        </a:xfrm>
        <a:prstGeom prst="rect">
          <a:avLst/>
        </a:prstGeom>
      </xdr:spPr>
    </xdr:pic>
    <xdr:clientData/>
  </xdr:twoCellAnchor>
</xdr:wsDr>
</file>

<file path=xl/tables/table1.xml><?xml version="1.0" encoding="utf-8"?>
<table xmlns="http://schemas.openxmlformats.org/spreadsheetml/2006/main" id="1" name="ListaDeInventario" displayName="ListaDeInventario" ref="B5:M237" totalsRowShown="0" headerRowDxfId="1" dataDxfId="0">
  <autoFilter ref="B5:M237"/>
  <sortState ref="B6:M237">
    <sortCondition ref="E5:E237"/>
  </sortState>
  <tableColumns count="12">
    <tableColumn id="10" name="Almacén" dataDxfId="13" dataCellStyle="Columna de marca">
      <calculatedColumnFormula>IFERROR((ListaDeInventario[[#This Row],[Cantidad en existencias]]&lt;=ListaDeInventario[[#This Row],[Nivel de nuevo pedido]])*(#REF!="")*valResaltado,0)</calculatedColumnFormula>
    </tableColumn>
    <tableColumn id="9" name="Columna1" dataDxfId="12" dataCellStyle="Columna de marca"/>
    <tableColumn id="1" name="Codigo" dataDxfId="11" dataCellStyle="Detalles de la tabla, izquierda"/>
    <tableColumn id="3" name="Artículos" dataDxfId="10" dataCellStyle="Detalles de la tabla, izquierda"/>
    <tableColumn id="15" name="Detalle  adquisión/#orden compra" dataDxfId="9" dataCellStyle="Detalles de la tabla, izquierda"/>
    <tableColumn id="2" name="Unidad de medida" dataDxfId="8" dataCellStyle="Detalles de la tabla, izquierda"/>
    <tableColumn id="4" name="Valor por unidad" dataDxfId="7" dataCellStyle="Moneda de tabla"/>
    <tableColumn id="5" name="Cantidad en existencias" dataDxfId="6" dataCellStyle="Detalles de la tabla, derecha"/>
    <tableColumn id="11" name="Valor de inventario " dataDxfId="5" dataCellStyle="Moneda de tabla">
      <calculatedColumnFormula>ListaDeInventario[[#This Row],[Valor por unidad]]*ListaDeInventario[[#This Row],[Cantidad en existencias]]</calculatedColumnFormula>
    </tableColumn>
    <tableColumn id="6" name="Nivel de nuevo pedido" dataDxfId="4" dataCellStyle="Detalles de la tabla, derecha"/>
    <tableColumn id="7" name="Tiempo de nuevo pedido en días" dataDxfId="3" dataCellStyle="Detalles de la tabla, derecha"/>
    <tableColumn id="8" name="Cantidad de nuevo pedido" dataDxfId="2" dataCellStyle="Detalles de la tabla, derecha"/>
  </tableColumns>
  <tableStyleInfo name="Lista de inventario" showFirstColumn="1" showLastColumn="0" showRowStripes="1" showColumnStripes="0"/>
  <extLst>
    <ext xmlns:x14="http://schemas.microsoft.com/office/spreadsheetml/2009/9/main" uri="{504A1905-F514-4f6f-8877-14C23A59335A}">
      <x14:table altTextSummary="Escribe los detalles de inventario como id. de inventario, nombre, descripción, precio unitario, cantidad en existencias, nivel de nuevo pedido, tiempo del nuevo pedido en días, cantidad de nuevo pedido y descatalogado. El valor de inventario es un campo calculado. Los elementos para nuevos envíos están marcados en la columna B y la fila está resaltada. Los elementos descatalogados tienen formato tachado y el texto &quot;Sí&quot; en la columna Descatalogados"/>
    </ext>
  </extLst>
</table>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sheetPr>
  <dimension ref="A1:P251"/>
  <sheetViews>
    <sheetView showGridLines="0" tabSelected="1" view="pageBreakPreview" zoomScale="24" zoomScaleNormal="80" zoomScaleSheetLayoutView="24" zoomScalePageLayoutView="40" workbookViewId="0">
      <selection activeCell="F243" sqref="F243"/>
    </sheetView>
  </sheetViews>
  <sheetFormatPr baseColWidth="10" defaultColWidth="9.109375" defaultRowHeight="30" customHeight="1" x14ac:dyDescent="0.3"/>
  <cols>
    <col min="1" max="1" width="1.6640625" customWidth="1"/>
    <col min="2" max="2" width="30.44140625" style="4" customWidth="1"/>
    <col min="3" max="3" width="17.33203125" style="6" hidden="1" customWidth="1"/>
    <col min="4" max="4" width="35.6640625" customWidth="1"/>
    <col min="5" max="5" width="70.44140625" style="1" customWidth="1"/>
    <col min="6" max="6" width="45" style="1" customWidth="1"/>
    <col min="7" max="7" width="40.5546875" style="1" customWidth="1"/>
    <col min="8" max="8" width="52.33203125" style="1" customWidth="1"/>
    <col min="9" max="9" width="48.44140625" style="1" customWidth="1"/>
    <col min="10" max="10" width="70.77734375" style="2" customWidth="1"/>
    <col min="11" max="11" width="17.6640625" hidden="1" customWidth="1"/>
    <col min="12" max="12" width="2.44140625" hidden="1" customWidth="1"/>
    <col min="13" max="13" width="56.21875" customWidth="1"/>
    <col min="15" max="15" width="9.109375" customWidth="1"/>
  </cols>
  <sheetData>
    <row r="1" spans="1:16" ht="54" customHeight="1" x14ac:dyDescent="0.3">
      <c r="D1" s="74" t="s">
        <v>226</v>
      </c>
      <c r="E1" s="74"/>
      <c r="F1" s="74"/>
      <c r="G1" s="74"/>
      <c r="H1" s="74"/>
      <c r="I1" s="10"/>
      <c r="J1" s="11"/>
      <c r="K1" s="12"/>
      <c r="L1" s="12"/>
      <c r="M1" s="12"/>
      <c r="N1" s="12"/>
    </row>
    <row r="2" spans="1:16" ht="42.75" customHeight="1" x14ac:dyDescent="0.3">
      <c r="D2" s="70" t="s">
        <v>345</v>
      </c>
      <c r="E2" s="70"/>
      <c r="F2" s="70"/>
      <c r="G2" s="16"/>
      <c r="H2" s="16"/>
      <c r="I2" s="13"/>
      <c r="J2" s="11"/>
      <c r="K2" s="12"/>
      <c r="L2" s="12"/>
      <c r="M2" s="12"/>
      <c r="N2" s="12"/>
    </row>
    <row r="3" spans="1:16" ht="22.5" customHeight="1" x14ac:dyDescent="0.6">
      <c r="A3" s="5"/>
      <c r="B3" s="3"/>
      <c r="D3" s="71" t="s">
        <v>246</v>
      </c>
      <c r="E3" s="72"/>
      <c r="F3" s="73"/>
      <c r="J3" s="13"/>
      <c r="K3" s="14"/>
      <c r="L3" s="13"/>
      <c r="M3" s="12"/>
      <c r="N3" s="12"/>
    </row>
    <row r="4" spans="1:16" ht="21" customHeight="1" x14ac:dyDescent="0.3"/>
    <row r="5" spans="1:16" s="15" customFormat="1" ht="48.75" customHeight="1" x14ac:dyDescent="0.3">
      <c r="B5" s="17" t="s">
        <v>240</v>
      </c>
      <c r="C5" s="18" t="s">
        <v>178</v>
      </c>
      <c r="D5" s="17" t="s">
        <v>28</v>
      </c>
      <c r="E5" s="19" t="s">
        <v>242</v>
      </c>
      <c r="F5" s="17" t="s">
        <v>225</v>
      </c>
      <c r="G5" s="17" t="s">
        <v>4</v>
      </c>
      <c r="H5" s="17" t="s">
        <v>244</v>
      </c>
      <c r="I5" s="17" t="s">
        <v>0</v>
      </c>
      <c r="J5" s="17" t="s">
        <v>243</v>
      </c>
      <c r="K5" s="20" t="s">
        <v>1</v>
      </c>
      <c r="L5" s="20" t="s">
        <v>2</v>
      </c>
      <c r="M5" s="21" t="s">
        <v>3</v>
      </c>
      <c r="N5" s="22"/>
      <c r="O5" s="22"/>
      <c r="P5" s="22"/>
    </row>
    <row r="6" spans="1:16" s="12" customFormat="1" ht="28.8" x14ac:dyDescent="0.3">
      <c r="B6" s="23" t="s">
        <v>241</v>
      </c>
      <c r="C6" s="24" t="s">
        <v>195</v>
      </c>
      <c r="D6" s="25" t="s">
        <v>158</v>
      </c>
      <c r="E6" s="26" t="s">
        <v>341</v>
      </c>
      <c r="F6" s="25" t="s">
        <v>205</v>
      </c>
      <c r="G6" s="25" t="s">
        <v>7</v>
      </c>
      <c r="H6" s="27">
        <v>35</v>
      </c>
      <c r="I6" s="28">
        <v>12</v>
      </c>
      <c r="J6" s="29">
        <f>ListaDeInventario[[#This Row],[Valor por unidad]]*ListaDeInventario[[#This Row],[Cantidad en existencias]]</f>
        <v>420</v>
      </c>
      <c r="K6" s="30">
        <v>12</v>
      </c>
      <c r="L6" s="30">
        <v>60</v>
      </c>
      <c r="M6" s="28">
        <v>100</v>
      </c>
      <c r="N6" s="31"/>
      <c r="O6" s="31"/>
      <c r="P6" s="31"/>
    </row>
    <row r="7" spans="1:16" s="12" customFormat="1" ht="57.6" x14ac:dyDescent="0.3">
      <c r="B7" s="23" t="s">
        <v>241</v>
      </c>
      <c r="C7" s="24" t="s">
        <v>196</v>
      </c>
      <c r="D7" s="32" t="s">
        <v>159</v>
      </c>
      <c r="E7" s="26" t="s">
        <v>160</v>
      </c>
      <c r="F7" s="33" t="s">
        <v>206</v>
      </c>
      <c r="G7" s="25" t="s">
        <v>183</v>
      </c>
      <c r="H7" s="27">
        <v>291.25</v>
      </c>
      <c r="I7" s="28">
        <v>38</v>
      </c>
      <c r="J7" s="29">
        <f>ListaDeInventario[[#This Row],[Valor por unidad]]*ListaDeInventario[[#This Row],[Cantidad en existencias]]</f>
        <v>11067.5</v>
      </c>
      <c r="K7" s="30">
        <v>5</v>
      </c>
      <c r="L7" s="30">
        <v>60</v>
      </c>
      <c r="M7" s="28">
        <v>7</v>
      </c>
      <c r="N7" s="31"/>
      <c r="O7" s="31"/>
      <c r="P7" s="31"/>
    </row>
    <row r="8" spans="1:16" s="12" customFormat="1" ht="28.8" x14ac:dyDescent="0.3">
      <c r="B8" s="23" t="s">
        <v>241</v>
      </c>
      <c r="C8" s="24" t="s">
        <v>196</v>
      </c>
      <c r="D8" s="34" t="s">
        <v>157</v>
      </c>
      <c r="E8" s="26" t="s">
        <v>109</v>
      </c>
      <c r="F8" s="33" t="s">
        <v>300</v>
      </c>
      <c r="G8" s="25" t="s">
        <v>7</v>
      </c>
      <c r="H8" s="27">
        <v>50</v>
      </c>
      <c r="I8" s="28">
        <v>78</v>
      </c>
      <c r="J8" s="29">
        <f>ListaDeInventario[[#This Row],[Valor por unidad]]*ListaDeInventario[[#This Row],[Cantidad en existencias]]</f>
        <v>3900</v>
      </c>
      <c r="K8" s="30">
        <v>30</v>
      </c>
      <c r="L8" s="30">
        <v>30</v>
      </c>
      <c r="M8" s="28">
        <v>150</v>
      </c>
      <c r="N8" s="31"/>
      <c r="O8" s="31"/>
      <c r="P8" s="31"/>
    </row>
    <row r="9" spans="1:16" s="12" customFormat="1" ht="28.8" x14ac:dyDescent="0.3">
      <c r="B9" s="23" t="s">
        <v>241</v>
      </c>
      <c r="C9" s="24" t="s">
        <v>196</v>
      </c>
      <c r="D9" s="34" t="s">
        <v>157</v>
      </c>
      <c r="E9" s="26" t="s">
        <v>180</v>
      </c>
      <c r="F9" s="33" t="s">
        <v>204</v>
      </c>
      <c r="G9" s="25" t="s">
        <v>7</v>
      </c>
      <c r="H9" s="27">
        <v>120</v>
      </c>
      <c r="I9" s="28">
        <v>0</v>
      </c>
      <c r="J9" s="29">
        <f>ListaDeInventario[[#This Row],[Valor por unidad]]*ListaDeInventario[[#This Row],[Cantidad en existencias]]</f>
        <v>0</v>
      </c>
      <c r="K9" s="30">
        <v>10</v>
      </c>
      <c r="L9" s="30">
        <v>60</v>
      </c>
      <c r="M9" s="28">
        <v>50</v>
      </c>
      <c r="N9" s="31"/>
      <c r="O9" s="31"/>
      <c r="P9" s="31"/>
    </row>
    <row r="10" spans="1:16" s="12" customFormat="1" ht="28.8" x14ac:dyDescent="0.3">
      <c r="B10" s="23" t="s">
        <v>241</v>
      </c>
      <c r="C10" s="24" t="s">
        <v>198</v>
      </c>
      <c r="D10" s="25" t="s">
        <v>171</v>
      </c>
      <c r="E10" s="26" t="s">
        <v>112</v>
      </c>
      <c r="F10" s="35">
        <v>41030</v>
      </c>
      <c r="G10" s="25" t="s">
        <v>6</v>
      </c>
      <c r="H10" s="36">
        <v>1554</v>
      </c>
      <c r="I10" s="28">
        <v>2</v>
      </c>
      <c r="J10" s="29">
        <f>ListaDeInventario[[#This Row],[Valor por unidad]]*ListaDeInventario[[#This Row],[Cantidad en existencias]]</f>
        <v>3108</v>
      </c>
      <c r="K10" s="30">
        <v>0</v>
      </c>
      <c r="L10" s="30">
        <v>0</v>
      </c>
      <c r="M10" s="28">
        <v>0</v>
      </c>
      <c r="N10" s="31"/>
      <c r="O10" s="31"/>
      <c r="P10" s="31"/>
    </row>
    <row r="11" spans="1:16" s="12" customFormat="1" ht="57.6" x14ac:dyDescent="0.3">
      <c r="B11" s="23" t="s">
        <v>241</v>
      </c>
      <c r="C11" s="24" t="s">
        <v>195</v>
      </c>
      <c r="D11" s="25" t="s">
        <v>169</v>
      </c>
      <c r="E11" s="26" t="s">
        <v>342</v>
      </c>
      <c r="F11" s="25" t="s">
        <v>208</v>
      </c>
      <c r="G11" s="25" t="s">
        <v>7</v>
      </c>
      <c r="H11" s="36">
        <v>445</v>
      </c>
      <c r="I11" s="28">
        <v>6</v>
      </c>
      <c r="J11" s="29">
        <f>ListaDeInventario[[#This Row],[Valor por unidad]]*ListaDeInventario[[#This Row],[Cantidad en existencias]]</f>
        <v>2670</v>
      </c>
      <c r="K11" s="30">
        <v>5</v>
      </c>
      <c r="L11" s="30">
        <v>60</v>
      </c>
      <c r="M11" s="28">
        <v>12</v>
      </c>
      <c r="N11" s="31"/>
      <c r="O11" s="31"/>
      <c r="P11" s="31"/>
    </row>
    <row r="12" spans="1:16" s="12" customFormat="1" ht="57.6" x14ac:dyDescent="0.3">
      <c r="B12" s="23" t="s">
        <v>241</v>
      </c>
      <c r="C12" s="24"/>
      <c r="D12" s="37" t="s">
        <v>163</v>
      </c>
      <c r="E12" s="26" t="s">
        <v>274</v>
      </c>
      <c r="F12" s="25" t="s">
        <v>273</v>
      </c>
      <c r="G12" s="25" t="s">
        <v>74</v>
      </c>
      <c r="H12" s="38">
        <v>599</v>
      </c>
      <c r="I12" s="28">
        <v>1</v>
      </c>
      <c r="J12" s="29">
        <f>ListaDeInventario[[#This Row],[Valor por unidad]]*ListaDeInventario[[#This Row],[Cantidad en existencias]]</f>
        <v>599</v>
      </c>
      <c r="K12" s="30"/>
      <c r="L12" s="30"/>
      <c r="M12" s="28"/>
      <c r="N12" s="31"/>
      <c r="O12" s="31"/>
      <c r="P12" s="31"/>
    </row>
    <row r="13" spans="1:16" s="12" customFormat="1" ht="28.2" customHeight="1" x14ac:dyDescent="0.3">
      <c r="B13" s="23" t="s">
        <v>241</v>
      </c>
      <c r="C13" s="24"/>
      <c r="D13" s="37" t="s">
        <v>163</v>
      </c>
      <c r="E13" s="26" t="s">
        <v>284</v>
      </c>
      <c r="F13" s="25" t="s">
        <v>273</v>
      </c>
      <c r="G13" s="25" t="s">
        <v>7</v>
      </c>
      <c r="H13" s="38">
        <v>425</v>
      </c>
      <c r="I13" s="28">
        <v>3</v>
      </c>
      <c r="J13" s="29">
        <f>ListaDeInventario[[#This Row],[Valor por unidad]]*ListaDeInventario[[#This Row],[Cantidad en existencias]]</f>
        <v>1275</v>
      </c>
      <c r="K13" s="30"/>
      <c r="L13" s="30"/>
      <c r="M13" s="28"/>
      <c r="N13" s="31"/>
      <c r="O13" s="31"/>
      <c r="P13" s="31"/>
    </row>
    <row r="14" spans="1:16" s="12" customFormat="1" ht="30" customHeight="1" x14ac:dyDescent="0.3">
      <c r="B14" s="23" t="s">
        <v>241</v>
      </c>
      <c r="C14" s="24" t="s">
        <v>195</v>
      </c>
      <c r="D14" s="25">
        <v>239202</v>
      </c>
      <c r="E14" s="26" t="s">
        <v>57</v>
      </c>
      <c r="F14" s="25" t="s">
        <v>208</v>
      </c>
      <c r="G14" s="25" t="s">
        <v>56</v>
      </c>
      <c r="H14" s="27">
        <v>50</v>
      </c>
      <c r="I14" s="28">
        <v>20</v>
      </c>
      <c r="J14" s="29">
        <f>ListaDeInventario[[#This Row],[Valor por unidad]]*ListaDeInventario[[#This Row],[Cantidad en existencias]]</f>
        <v>1000</v>
      </c>
      <c r="K14" s="30">
        <v>30</v>
      </c>
      <c r="L14" s="30">
        <v>30</v>
      </c>
      <c r="M14" s="28">
        <v>60</v>
      </c>
      <c r="N14" s="31"/>
      <c r="O14" s="31"/>
      <c r="P14" s="31"/>
    </row>
    <row r="15" spans="1:16" s="12" customFormat="1" ht="28.8" x14ac:dyDescent="0.3">
      <c r="B15" s="23" t="s">
        <v>241</v>
      </c>
      <c r="C15" s="24" t="s">
        <v>198</v>
      </c>
      <c r="D15" s="25" t="s">
        <v>175</v>
      </c>
      <c r="E15" s="26" t="s">
        <v>215</v>
      </c>
      <c r="F15" s="25" t="s">
        <v>212</v>
      </c>
      <c r="G15" s="25" t="s">
        <v>7</v>
      </c>
      <c r="H15" s="36">
        <v>165.26</v>
      </c>
      <c r="I15" s="28">
        <v>2</v>
      </c>
      <c r="J15" s="29">
        <f>ListaDeInventario[[#This Row],[Valor por unidad]]*ListaDeInventario[[#This Row],[Cantidad en existencias]]</f>
        <v>330.52</v>
      </c>
      <c r="K15" s="30">
        <v>0</v>
      </c>
      <c r="L15" s="30">
        <v>0</v>
      </c>
      <c r="M15" s="28">
        <v>0</v>
      </c>
      <c r="N15" s="31"/>
      <c r="O15" s="31"/>
      <c r="P15" s="31"/>
    </row>
    <row r="16" spans="1:16" s="12" customFormat="1" ht="57.6" x14ac:dyDescent="0.3">
      <c r="B16" s="23" t="s">
        <v>241</v>
      </c>
      <c r="C16" s="24" t="s">
        <v>199</v>
      </c>
      <c r="D16" s="37" t="s">
        <v>334</v>
      </c>
      <c r="E16" s="26" t="s">
        <v>130</v>
      </c>
      <c r="F16" s="25" t="s">
        <v>216</v>
      </c>
      <c r="G16" s="25" t="s">
        <v>7</v>
      </c>
      <c r="H16" s="36">
        <v>533</v>
      </c>
      <c r="I16" s="28">
        <v>40</v>
      </c>
      <c r="J16" s="29">
        <v>533</v>
      </c>
      <c r="K16" s="30">
        <v>0</v>
      </c>
      <c r="L16" s="30">
        <v>0</v>
      </c>
      <c r="M16" s="28">
        <v>0</v>
      </c>
      <c r="N16" s="31"/>
      <c r="O16" s="31"/>
      <c r="P16" s="31"/>
    </row>
    <row r="17" spans="2:16" s="12" customFormat="1" ht="28.8" x14ac:dyDescent="0.3">
      <c r="B17" s="23" t="s">
        <v>241</v>
      </c>
      <c r="C17" s="24" t="s">
        <v>195</v>
      </c>
      <c r="D17" s="25" t="s">
        <v>169</v>
      </c>
      <c r="E17" s="26" t="s">
        <v>290</v>
      </c>
      <c r="F17" s="25" t="s">
        <v>208</v>
      </c>
      <c r="G17" s="25" t="s">
        <v>183</v>
      </c>
      <c r="H17" s="27">
        <v>85</v>
      </c>
      <c r="I17" s="28" t="s">
        <v>314</v>
      </c>
      <c r="J17" s="29">
        <v>2465</v>
      </c>
      <c r="K17" s="30">
        <v>50</v>
      </c>
      <c r="L17" s="30">
        <v>30</v>
      </c>
      <c r="M17" s="28">
        <v>100</v>
      </c>
      <c r="N17" s="31"/>
      <c r="O17" s="31"/>
      <c r="P17" s="31"/>
    </row>
    <row r="18" spans="2:16" s="12" customFormat="1" ht="57.6" x14ac:dyDescent="0.3">
      <c r="B18" s="23" t="s">
        <v>241</v>
      </c>
      <c r="C18" s="24" t="s">
        <v>195</v>
      </c>
      <c r="D18" s="25" t="s">
        <v>169</v>
      </c>
      <c r="E18" s="26" t="s">
        <v>291</v>
      </c>
      <c r="F18" s="25" t="s">
        <v>208</v>
      </c>
      <c r="G18" s="25" t="s">
        <v>183</v>
      </c>
      <c r="H18" s="27">
        <v>85</v>
      </c>
      <c r="I18" s="28" t="s">
        <v>315</v>
      </c>
      <c r="J18" s="29">
        <v>3655</v>
      </c>
      <c r="K18" s="30">
        <v>50</v>
      </c>
      <c r="L18" s="30">
        <v>30</v>
      </c>
      <c r="M18" s="28">
        <v>100</v>
      </c>
      <c r="N18" s="31"/>
      <c r="O18" s="31"/>
      <c r="P18" s="31"/>
    </row>
    <row r="19" spans="2:16" s="12" customFormat="1" ht="28.8" x14ac:dyDescent="0.3">
      <c r="B19" s="23" t="s">
        <v>241</v>
      </c>
      <c r="C19" s="24" t="s">
        <v>195</v>
      </c>
      <c r="D19" s="25" t="s">
        <v>169</v>
      </c>
      <c r="E19" s="26" t="s">
        <v>50</v>
      </c>
      <c r="F19" s="25" t="s">
        <v>208</v>
      </c>
      <c r="G19" s="25" t="s">
        <v>183</v>
      </c>
      <c r="H19" s="27">
        <v>6</v>
      </c>
      <c r="I19" s="28">
        <v>403</v>
      </c>
      <c r="J19" s="29">
        <f>ListaDeInventario[[#This Row],[Valor por unidad]]*ListaDeInventario[[#This Row],[Cantidad en existencias]]</f>
        <v>2418</v>
      </c>
      <c r="K19" s="30">
        <v>10</v>
      </c>
      <c r="L19" s="30">
        <v>60</v>
      </c>
      <c r="M19" s="28">
        <v>30</v>
      </c>
      <c r="N19" s="31"/>
      <c r="O19" s="31"/>
      <c r="P19" s="31"/>
    </row>
    <row r="20" spans="2:16" s="12" customFormat="1" ht="57.6" x14ac:dyDescent="0.3">
      <c r="B20" s="23" t="s">
        <v>241</v>
      </c>
      <c r="C20" s="24" t="s">
        <v>196</v>
      </c>
      <c r="D20" s="25" t="s">
        <v>163</v>
      </c>
      <c r="E20" s="26" t="s">
        <v>10</v>
      </c>
      <c r="F20" s="35" t="s">
        <v>302</v>
      </c>
      <c r="G20" s="25" t="s">
        <v>9</v>
      </c>
      <c r="H20" s="27">
        <v>280</v>
      </c>
      <c r="I20" s="28">
        <v>15</v>
      </c>
      <c r="J20" s="29">
        <f>ListaDeInventario[[#This Row],[Valor por unidad]]*ListaDeInventario[[#This Row],[Cantidad en existencias]]</f>
        <v>4200</v>
      </c>
      <c r="K20" s="30">
        <v>38</v>
      </c>
      <c r="L20" s="30">
        <v>60</v>
      </c>
      <c r="M20" s="28">
        <v>76</v>
      </c>
      <c r="N20" s="31"/>
      <c r="O20" s="31"/>
      <c r="P20" s="31"/>
    </row>
    <row r="21" spans="2:16" s="12" customFormat="1" ht="57.6" x14ac:dyDescent="0.3">
      <c r="B21" s="23" t="s">
        <v>241</v>
      </c>
      <c r="C21" s="24" t="s">
        <v>196</v>
      </c>
      <c r="D21" s="25" t="s">
        <v>163</v>
      </c>
      <c r="E21" s="26" t="s">
        <v>8</v>
      </c>
      <c r="F21" s="33" t="s">
        <v>301</v>
      </c>
      <c r="G21" s="25" t="s">
        <v>9</v>
      </c>
      <c r="H21" s="27">
        <v>550</v>
      </c>
      <c r="I21" s="28">
        <v>70</v>
      </c>
      <c r="J21" s="29">
        <f>ListaDeInventario[[#This Row],[Valor por unidad]]*ListaDeInventario[[#This Row],[Cantidad en existencias]]</f>
        <v>38500</v>
      </c>
      <c r="K21" s="30">
        <v>40</v>
      </c>
      <c r="L21" s="30">
        <v>60</v>
      </c>
      <c r="M21" s="28">
        <v>80</v>
      </c>
      <c r="N21" s="31"/>
      <c r="O21" s="31"/>
      <c r="P21" s="31"/>
    </row>
    <row r="22" spans="2:16" s="12" customFormat="1" ht="57.6" x14ac:dyDescent="0.3">
      <c r="B22" s="23" t="s">
        <v>241</v>
      </c>
      <c r="C22" s="24" t="s">
        <v>196</v>
      </c>
      <c r="D22" s="34" t="s">
        <v>157</v>
      </c>
      <c r="E22" s="26" t="s">
        <v>108</v>
      </c>
      <c r="F22" s="33" t="s">
        <v>206</v>
      </c>
      <c r="G22" s="25" t="s">
        <v>7</v>
      </c>
      <c r="H22" s="27">
        <v>45</v>
      </c>
      <c r="I22" s="28">
        <v>8</v>
      </c>
      <c r="J22" s="29">
        <f>ListaDeInventario[[#This Row],[Valor por unidad]]*ListaDeInventario[[#This Row],[Cantidad en existencias]]</f>
        <v>360</v>
      </c>
      <c r="K22" s="30">
        <v>30</v>
      </c>
      <c r="L22" s="30">
        <v>30</v>
      </c>
      <c r="M22" s="28">
        <v>100</v>
      </c>
      <c r="N22" s="31"/>
      <c r="O22" s="31"/>
      <c r="P22" s="31"/>
    </row>
    <row r="23" spans="2:16" s="12" customFormat="1" ht="57.6" x14ac:dyDescent="0.3">
      <c r="B23" s="23" t="s">
        <v>241</v>
      </c>
      <c r="C23" s="24" t="s">
        <v>196</v>
      </c>
      <c r="D23" s="34" t="s">
        <v>157</v>
      </c>
      <c r="E23" s="26" t="s">
        <v>22</v>
      </c>
      <c r="F23" s="33" t="s">
        <v>206</v>
      </c>
      <c r="G23" s="25" t="s">
        <v>7</v>
      </c>
      <c r="H23" s="27">
        <v>12</v>
      </c>
      <c r="I23" s="28">
        <v>3</v>
      </c>
      <c r="J23" s="29">
        <f>ListaDeInventario[[#This Row],[Valor por unidad]]*ListaDeInventario[[#This Row],[Cantidad en existencias]]</f>
        <v>36</v>
      </c>
      <c r="K23" s="30">
        <v>25</v>
      </c>
      <c r="L23" s="30">
        <v>60</v>
      </c>
      <c r="M23" s="28">
        <v>100</v>
      </c>
      <c r="N23" s="31"/>
      <c r="O23" s="31"/>
      <c r="P23" s="31"/>
    </row>
    <row r="24" spans="2:16" s="12" customFormat="1" ht="28.8" x14ac:dyDescent="0.3">
      <c r="B24" s="23" t="s">
        <v>241</v>
      </c>
      <c r="C24" s="24" t="s">
        <v>198</v>
      </c>
      <c r="D24" s="25" t="s">
        <v>175</v>
      </c>
      <c r="E24" s="26" t="s">
        <v>278</v>
      </c>
      <c r="F24" s="25" t="s">
        <v>212</v>
      </c>
      <c r="G24" s="25" t="s">
        <v>7</v>
      </c>
      <c r="H24" s="36">
        <v>99.17</v>
      </c>
      <c r="I24" s="28">
        <v>4</v>
      </c>
      <c r="J24" s="29">
        <f>ListaDeInventario[[#This Row],[Valor por unidad]]*ListaDeInventario[[#This Row],[Cantidad en existencias]]</f>
        <v>396.68</v>
      </c>
      <c r="K24" s="30">
        <v>0</v>
      </c>
      <c r="L24" s="30">
        <v>0</v>
      </c>
      <c r="M24" s="28">
        <v>0</v>
      </c>
      <c r="N24" s="31"/>
      <c r="O24" s="31"/>
      <c r="P24" s="31"/>
    </row>
    <row r="25" spans="2:16" s="12" customFormat="1" ht="28.8" x14ac:dyDescent="0.3">
      <c r="B25" s="23" t="s">
        <v>241</v>
      </c>
      <c r="C25" s="24" t="s">
        <v>198</v>
      </c>
      <c r="D25" s="25" t="s">
        <v>175</v>
      </c>
      <c r="E25" s="26" t="s">
        <v>124</v>
      </c>
      <c r="F25" s="25" t="s">
        <v>212</v>
      </c>
      <c r="G25" s="25" t="s">
        <v>7</v>
      </c>
      <c r="H25" s="36">
        <v>193.35</v>
      </c>
      <c r="I25" s="28">
        <v>6</v>
      </c>
      <c r="J25" s="29">
        <f>ListaDeInventario[[#This Row],[Valor por unidad]]*ListaDeInventario[[#This Row],[Cantidad en existencias]]</f>
        <v>1160.0999999999999</v>
      </c>
      <c r="K25" s="30">
        <v>0</v>
      </c>
      <c r="L25" s="30">
        <v>0</v>
      </c>
      <c r="M25" s="28">
        <v>0</v>
      </c>
      <c r="N25" s="31"/>
      <c r="O25" s="31"/>
      <c r="P25" s="31"/>
    </row>
    <row r="26" spans="2:16" s="12" customFormat="1" ht="57.6" x14ac:dyDescent="0.3">
      <c r="B26" s="23" t="s">
        <v>241</v>
      </c>
      <c r="C26" s="24" t="s">
        <v>195</v>
      </c>
      <c r="D26" s="25" t="s">
        <v>172</v>
      </c>
      <c r="E26" s="26" t="s">
        <v>66</v>
      </c>
      <c r="F26" s="25" t="s">
        <v>208</v>
      </c>
      <c r="G26" s="25" t="s">
        <v>7</v>
      </c>
      <c r="H26" s="36">
        <v>2650</v>
      </c>
      <c r="I26" s="28">
        <v>1</v>
      </c>
      <c r="J26" s="29">
        <f>ListaDeInventario[[#This Row],[Valor por unidad]]*ListaDeInventario[[#This Row],[Cantidad en existencias]]</f>
        <v>2650</v>
      </c>
      <c r="K26" s="30">
        <v>1</v>
      </c>
      <c r="L26" s="30">
        <v>90</v>
      </c>
      <c r="M26" s="28">
        <v>2</v>
      </c>
      <c r="N26" s="31"/>
      <c r="O26" s="31"/>
      <c r="P26" s="31"/>
    </row>
    <row r="27" spans="2:16" s="12" customFormat="1" ht="28.8" x14ac:dyDescent="0.3">
      <c r="B27" s="23" t="s">
        <v>241</v>
      </c>
      <c r="C27" s="24" t="s">
        <v>198</v>
      </c>
      <c r="D27" s="34">
        <v>39121617</v>
      </c>
      <c r="E27" s="26" t="s">
        <v>148</v>
      </c>
      <c r="F27" s="25" t="s">
        <v>221</v>
      </c>
      <c r="G27" s="25" t="s">
        <v>7</v>
      </c>
      <c r="H27" s="36">
        <v>533.89</v>
      </c>
      <c r="I27" s="28">
        <v>9</v>
      </c>
      <c r="J27" s="29">
        <v>533.89</v>
      </c>
      <c r="K27" s="30">
        <v>0</v>
      </c>
      <c r="L27" s="30">
        <v>0</v>
      </c>
      <c r="M27" s="28">
        <v>0</v>
      </c>
      <c r="N27" s="31"/>
      <c r="O27" s="31"/>
      <c r="P27" s="31"/>
    </row>
    <row r="28" spans="2:16" s="12" customFormat="1" ht="57.6" x14ac:dyDescent="0.3">
      <c r="B28" s="23" t="s">
        <v>241</v>
      </c>
      <c r="C28" s="24"/>
      <c r="D28" s="25" t="s">
        <v>163</v>
      </c>
      <c r="E28" s="26" t="s">
        <v>319</v>
      </c>
      <c r="F28" s="25" t="s">
        <v>309</v>
      </c>
      <c r="G28" s="25" t="s">
        <v>239</v>
      </c>
      <c r="H28" s="39">
        <v>139.83000000000001</v>
      </c>
      <c r="I28" s="28">
        <v>50</v>
      </c>
      <c r="J28" s="39">
        <f>ListaDeInventario[[#This Row],[Valor por unidad]]*ListaDeInventario[[#This Row],[Cantidad en existencias]]</f>
        <v>6991.5000000000009</v>
      </c>
      <c r="K28" s="30"/>
      <c r="L28" s="30"/>
      <c r="M28" s="28"/>
      <c r="N28" s="31"/>
      <c r="O28" s="31"/>
      <c r="P28" s="31"/>
    </row>
    <row r="29" spans="2:16" s="12" customFormat="1" ht="28.8" x14ac:dyDescent="0.3">
      <c r="B29" s="23" t="s">
        <v>241</v>
      </c>
      <c r="C29" s="24" t="s">
        <v>197</v>
      </c>
      <c r="D29" s="25" t="s">
        <v>169</v>
      </c>
      <c r="E29" s="26" t="s">
        <v>82</v>
      </c>
      <c r="F29" s="25" t="s">
        <v>210</v>
      </c>
      <c r="G29" s="25" t="s">
        <v>7</v>
      </c>
      <c r="H29" s="36">
        <v>879.48</v>
      </c>
      <c r="I29" s="28">
        <v>20</v>
      </c>
      <c r="J29" s="29">
        <f>ListaDeInventario[[#This Row],[Valor por unidad]]*ListaDeInventario[[#This Row],[Cantidad en existencias]]</f>
        <v>17589.599999999999</v>
      </c>
      <c r="K29" s="30">
        <v>5</v>
      </c>
      <c r="L29" s="30">
        <v>90</v>
      </c>
      <c r="M29" s="28">
        <v>20</v>
      </c>
      <c r="N29" s="31"/>
      <c r="O29" s="31"/>
      <c r="P29" s="31"/>
    </row>
    <row r="30" spans="2:16" s="12" customFormat="1" ht="21" customHeight="1" x14ac:dyDescent="0.3">
      <c r="B30" s="23" t="s">
        <v>241</v>
      </c>
      <c r="C30" s="24" t="s">
        <v>197</v>
      </c>
      <c r="D30" s="25" t="s">
        <v>169</v>
      </c>
      <c r="E30" s="26" t="s">
        <v>81</v>
      </c>
      <c r="F30" s="25" t="s">
        <v>210</v>
      </c>
      <c r="G30" s="25" t="s">
        <v>7</v>
      </c>
      <c r="H30" s="36">
        <v>1070.46</v>
      </c>
      <c r="I30" s="28">
        <v>17</v>
      </c>
      <c r="J30" s="29">
        <f>ListaDeInventario[[#This Row],[Valor por unidad]]*ListaDeInventario[[#This Row],[Cantidad en existencias]]</f>
        <v>18197.82</v>
      </c>
      <c r="K30" s="30">
        <v>5</v>
      </c>
      <c r="L30" s="30">
        <v>90</v>
      </c>
      <c r="M30" s="28">
        <v>20</v>
      </c>
      <c r="N30" s="31"/>
      <c r="O30" s="31"/>
      <c r="P30" s="31"/>
    </row>
    <row r="31" spans="2:16" s="12" customFormat="1" ht="21" customHeight="1" x14ac:dyDescent="0.3">
      <c r="B31" s="23" t="s">
        <v>241</v>
      </c>
      <c r="C31" s="24" t="s">
        <v>197</v>
      </c>
      <c r="D31" s="25" t="s">
        <v>169</v>
      </c>
      <c r="E31" s="26" t="s">
        <v>79</v>
      </c>
      <c r="F31" s="25" t="s">
        <v>210</v>
      </c>
      <c r="G31" s="25" t="s">
        <v>7</v>
      </c>
      <c r="H31" s="36">
        <v>750</v>
      </c>
      <c r="I31" s="28">
        <v>7</v>
      </c>
      <c r="J31" s="29">
        <f>ListaDeInventario[[#This Row],[Valor por unidad]]*ListaDeInventario[[#This Row],[Cantidad en existencias]]</f>
        <v>5250</v>
      </c>
      <c r="K31" s="30">
        <v>5</v>
      </c>
      <c r="L31" s="30">
        <v>60</v>
      </c>
      <c r="M31" s="28">
        <v>10</v>
      </c>
      <c r="N31" s="31"/>
      <c r="O31" s="31"/>
      <c r="P31" s="31"/>
    </row>
    <row r="32" spans="2:16" s="12" customFormat="1" ht="28.8" x14ac:dyDescent="0.3">
      <c r="B32" s="23" t="s">
        <v>241</v>
      </c>
      <c r="C32" s="24" t="s">
        <v>197</v>
      </c>
      <c r="D32" s="25" t="s">
        <v>169</v>
      </c>
      <c r="E32" s="26" t="s">
        <v>80</v>
      </c>
      <c r="F32" s="25" t="s">
        <v>210</v>
      </c>
      <c r="G32" s="25" t="s">
        <v>7</v>
      </c>
      <c r="H32" s="36">
        <v>900</v>
      </c>
      <c r="I32" s="28">
        <v>11</v>
      </c>
      <c r="J32" s="29">
        <f>ListaDeInventario[[#This Row],[Valor por unidad]]*ListaDeInventario[[#This Row],[Cantidad en existencias]]</f>
        <v>9900</v>
      </c>
      <c r="K32" s="30">
        <v>5</v>
      </c>
      <c r="L32" s="30">
        <v>60</v>
      </c>
      <c r="M32" s="28">
        <v>10</v>
      </c>
      <c r="N32" s="31"/>
      <c r="O32" s="31"/>
      <c r="P32" s="31"/>
    </row>
    <row r="33" spans="2:16" s="12" customFormat="1" ht="28.8" x14ac:dyDescent="0.3">
      <c r="B33" s="23" t="s">
        <v>241</v>
      </c>
      <c r="C33" s="24" t="s">
        <v>197</v>
      </c>
      <c r="D33" s="25" t="s">
        <v>169</v>
      </c>
      <c r="E33" s="26" t="s">
        <v>248</v>
      </c>
      <c r="F33" s="25" t="s">
        <v>332</v>
      </c>
      <c r="G33" s="25" t="s">
        <v>7</v>
      </c>
      <c r="H33" s="36">
        <v>1300</v>
      </c>
      <c r="I33" s="28">
        <v>36</v>
      </c>
      <c r="J33" s="29">
        <f>ListaDeInventario[[#This Row],[Valor por unidad]]*ListaDeInventario[[#This Row],[Cantidad en existencias]]</f>
        <v>46800</v>
      </c>
      <c r="K33" s="30">
        <v>15</v>
      </c>
      <c r="L33" s="30">
        <v>60</v>
      </c>
      <c r="M33" s="28">
        <v>45</v>
      </c>
      <c r="N33" s="31"/>
      <c r="O33" s="31"/>
      <c r="P33" s="31"/>
    </row>
    <row r="34" spans="2:16" s="12" customFormat="1" ht="28.8" x14ac:dyDescent="0.3">
      <c r="B34" s="23" t="s">
        <v>241</v>
      </c>
      <c r="C34" s="24" t="s">
        <v>197</v>
      </c>
      <c r="D34" s="25" t="s">
        <v>169</v>
      </c>
      <c r="E34" s="26" t="s">
        <v>252</v>
      </c>
      <c r="F34" s="25" t="s">
        <v>332</v>
      </c>
      <c r="G34" s="25" t="s">
        <v>7</v>
      </c>
      <c r="H34" s="36">
        <v>1400</v>
      </c>
      <c r="I34" s="28">
        <v>24</v>
      </c>
      <c r="J34" s="29">
        <f>ListaDeInventario[[#This Row],[Valor por unidad]]*ListaDeInventario[[#This Row],[Cantidad en existencias]]</f>
        <v>33600</v>
      </c>
      <c r="K34" s="30">
        <v>15</v>
      </c>
      <c r="L34" s="30">
        <v>30</v>
      </c>
      <c r="M34" s="28">
        <v>25</v>
      </c>
      <c r="N34" s="31"/>
      <c r="O34" s="31"/>
      <c r="P34" s="31"/>
    </row>
    <row r="35" spans="2:16" s="12" customFormat="1" ht="28.8" x14ac:dyDescent="0.3">
      <c r="B35" s="23" t="s">
        <v>241</v>
      </c>
      <c r="C35" s="24" t="s">
        <v>197</v>
      </c>
      <c r="D35" s="25" t="s">
        <v>169</v>
      </c>
      <c r="E35" s="26" t="s">
        <v>250</v>
      </c>
      <c r="F35" s="25" t="s">
        <v>332</v>
      </c>
      <c r="G35" s="25" t="s">
        <v>7</v>
      </c>
      <c r="H35" s="36">
        <v>1250</v>
      </c>
      <c r="I35" s="28">
        <v>41</v>
      </c>
      <c r="J35" s="29">
        <f>ListaDeInventario[[#This Row],[Valor por unidad]]*ListaDeInventario[[#This Row],[Cantidad en existencias]]</f>
        <v>51250</v>
      </c>
      <c r="K35" s="30">
        <v>15</v>
      </c>
      <c r="L35" s="30">
        <v>60</v>
      </c>
      <c r="M35" s="28">
        <v>45</v>
      </c>
      <c r="N35" s="31"/>
      <c r="O35" s="31"/>
      <c r="P35" s="31"/>
    </row>
    <row r="36" spans="2:16" s="12" customFormat="1" ht="28.8" x14ac:dyDescent="0.3">
      <c r="B36" s="23" t="s">
        <v>241</v>
      </c>
      <c r="C36" s="24" t="s">
        <v>197</v>
      </c>
      <c r="D36" s="25" t="s">
        <v>169</v>
      </c>
      <c r="E36" s="26" t="s">
        <v>247</v>
      </c>
      <c r="F36" s="25" t="s">
        <v>332</v>
      </c>
      <c r="G36" s="25" t="s">
        <v>7</v>
      </c>
      <c r="H36" s="36">
        <v>1200</v>
      </c>
      <c r="I36" s="28">
        <v>36</v>
      </c>
      <c r="J36" s="29">
        <f>ListaDeInventario[[#This Row],[Valor por unidad]]*ListaDeInventario[[#This Row],[Cantidad en existencias]]</f>
        <v>43200</v>
      </c>
      <c r="K36" s="30">
        <v>15</v>
      </c>
      <c r="L36" s="30">
        <v>60</v>
      </c>
      <c r="M36" s="28">
        <v>45</v>
      </c>
      <c r="N36" s="31"/>
      <c r="O36" s="31"/>
      <c r="P36" s="31"/>
    </row>
    <row r="37" spans="2:16" s="12" customFormat="1" ht="28.8" x14ac:dyDescent="0.3">
      <c r="B37" s="23" t="s">
        <v>241</v>
      </c>
      <c r="C37" s="24" t="s">
        <v>197</v>
      </c>
      <c r="D37" s="25" t="s">
        <v>169</v>
      </c>
      <c r="E37" s="26" t="s">
        <v>249</v>
      </c>
      <c r="F37" s="25" t="s">
        <v>332</v>
      </c>
      <c r="G37" s="25" t="s">
        <v>7</v>
      </c>
      <c r="H37" s="36">
        <v>1400</v>
      </c>
      <c r="I37" s="28">
        <v>36</v>
      </c>
      <c r="J37" s="29">
        <f>ListaDeInventario[[#This Row],[Valor por unidad]]*ListaDeInventario[[#This Row],[Cantidad en existencias]]</f>
        <v>50400</v>
      </c>
      <c r="K37" s="30">
        <v>15</v>
      </c>
      <c r="L37" s="30">
        <v>60</v>
      </c>
      <c r="M37" s="28">
        <v>45</v>
      </c>
      <c r="N37" s="31"/>
      <c r="O37" s="31"/>
      <c r="P37" s="31"/>
    </row>
    <row r="38" spans="2:16" s="12" customFormat="1" ht="28.8" x14ac:dyDescent="0.3">
      <c r="B38" s="23" t="s">
        <v>241</v>
      </c>
      <c r="C38" s="24" t="s">
        <v>197</v>
      </c>
      <c r="D38" s="25" t="s">
        <v>169</v>
      </c>
      <c r="E38" s="26" t="s">
        <v>251</v>
      </c>
      <c r="F38" s="25" t="s">
        <v>332</v>
      </c>
      <c r="G38" s="25" t="s">
        <v>7</v>
      </c>
      <c r="H38" s="36">
        <v>1050</v>
      </c>
      <c r="I38" s="28">
        <v>28</v>
      </c>
      <c r="J38" s="29">
        <f>ListaDeInventario[[#This Row],[Valor por unidad]]*ListaDeInventario[[#This Row],[Cantidad en existencias]]</f>
        <v>29400</v>
      </c>
      <c r="K38" s="30">
        <v>15</v>
      </c>
      <c r="L38" s="30">
        <v>30</v>
      </c>
      <c r="M38" s="28">
        <v>25</v>
      </c>
      <c r="N38" s="31"/>
      <c r="O38" s="31"/>
      <c r="P38" s="31"/>
    </row>
    <row r="39" spans="2:16" s="12" customFormat="1" ht="28.8" x14ac:dyDescent="0.3">
      <c r="B39" s="23" t="s">
        <v>241</v>
      </c>
      <c r="C39" s="24"/>
      <c r="D39" s="25" t="s">
        <v>169</v>
      </c>
      <c r="E39" s="26" t="s">
        <v>287</v>
      </c>
      <c r="F39" s="25" t="s">
        <v>332</v>
      </c>
      <c r="G39" s="25" t="s">
        <v>7</v>
      </c>
      <c r="H39" s="39">
        <v>780</v>
      </c>
      <c r="I39" s="28">
        <v>14</v>
      </c>
      <c r="J39" s="29">
        <f>ListaDeInventario[[#This Row],[Valor por unidad]]*ListaDeInventario[[#This Row],[Cantidad en existencias]]</f>
        <v>10920</v>
      </c>
      <c r="K39" s="30"/>
      <c r="L39" s="30"/>
      <c r="M39" s="28"/>
      <c r="N39" s="31"/>
      <c r="O39" s="31"/>
      <c r="P39" s="31"/>
    </row>
    <row r="40" spans="2:16" s="12" customFormat="1" ht="28.8" x14ac:dyDescent="0.3">
      <c r="B40" s="23" t="s">
        <v>241</v>
      </c>
      <c r="C40" s="24"/>
      <c r="D40" s="25" t="s">
        <v>169</v>
      </c>
      <c r="E40" s="26" t="s">
        <v>288</v>
      </c>
      <c r="F40" s="25" t="s">
        <v>332</v>
      </c>
      <c r="G40" s="25" t="s">
        <v>7</v>
      </c>
      <c r="H40" s="39">
        <v>780</v>
      </c>
      <c r="I40" s="28">
        <v>18</v>
      </c>
      <c r="J40" s="29">
        <f>ListaDeInventario[[#This Row],[Valor por unidad]]*ListaDeInventario[[#This Row],[Cantidad en existencias]]</f>
        <v>14040</v>
      </c>
      <c r="K40" s="30"/>
      <c r="L40" s="30"/>
      <c r="M40" s="28"/>
      <c r="N40" s="31"/>
      <c r="O40" s="31"/>
      <c r="P40" s="31"/>
    </row>
    <row r="41" spans="2:16" s="12" customFormat="1" ht="28.8" x14ac:dyDescent="0.3">
      <c r="B41" s="23" t="s">
        <v>241</v>
      </c>
      <c r="C41" s="24" t="s">
        <v>195</v>
      </c>
      <c r="D41" s="25" t="s">
        <v>163</v>
      </c>
      <c r="E41" s="26" t="s">
        <v>103</v>
      </c>
      <c r="F41" s="25" t="s">
        <v>208</v>
      </c>
      <c r="G41" s="25" t="s">
        <v>7</v>
      </c>
      <c r="H41" s="36">
        <v>11</v>
      </c>
      <c r="I41" s="28">
        <v>90</v>
      </c>
      <c r="J41" s="29">
        <f>ListaDeInventario[[#This Row],[Valor por unidad]]*ListaDeInventario[[#This Row],[Cantidad en existencias]]</f>
        <v>990</v>
      </c>
      <c r="K41" s="30"/>
      <c r="L41" s="30">
        <v>50</v>
      </c>
      <c r="M41" s="28">
        <v>90</v>
      </c>
      <c r="N41" s="31"/>
      <c r="O41" s="31"/>
      <c r="P41" s="31"/>
    </row>
    <row r="42" spans="2:16" s="12" customFormat="1" ht="57.6" x14ac:dyDescent="0.3">
      <c r="B42" s="23" t="s">
        <v>241</v>
      </c>
      <c r="C42" s="24" t="s">
        <v>196</v>
      </c>
      <c r="D42" s="37" t="s">
        <v>163</v>
      </c>
      <c r="E42" s="26" t="s">
        <v>29</v>
      </c>
      <c r="F42" s="33" t="s">
        <v>206</v>
      </c>
      <c r="G42" s="25" t="s">
        <v>7</v>
      </c>
      <c r="H42" s="27">
        <v>65</v>
      </c>
      <c r="I42" s="28">
        <v>10</v>
      </c>
      <c r="J42" s="29">
        <f>ListaDeInventario[[#This Row],[Valor por unidad]]*ListaDeInventario[[#This Row],[Cantidad en existencias]]</f>
        <v>650</v>
      </c>
      <c r="K42" s="30">
        <v>5</v>
      </c>
      <c r="L42" s="30">
        <v>90</v>
      </c>
      <c r="M42" s="28">
        <v>25</v>
      </c>
      <c r="N42" s="31"/>
      <c r="O42" s="31"/>
      <c r="P42" s="31"/>
    </row>
    <row r="43" spans="2:16" s="12" customFormat="1" ht="57.6" x14ac:dyDescent="0.3">
      <c r="B43" s="23" t="s">
        <v>241</v>
      </c>
      <c r="C43" s="24" t="s">
        <v>196</v>
      </c>
      <c r="D43" s="37" t="s">
        <v>163</v>
      </c>
      <c r="E43" s="26" t="s">
        <v>32</v>
      </c>
      <c r="F43" s="33" t="s">
        <v>206</v>
      </c>
      <c r="G43" s="25" t="s">
        <v>7</v>
      </c>
      <c r="H43" s="27">
        <v>165</v>
      </c>
      <c r="I43" s="28">
        <v>17</v>
      </c>
      <c r="J43" s="29">
        <f>ListaDeInventario[[#This Row],[Valor por unidad]]*ListaDeInventario[[#This Row],[Cantidad en existencias]]</f>
        <v>2805</v>
      </c>
      <c r="K43" s="30">
        <v>10</v>
      </c>
      <c r="L43" s="30">
        <v>90</v>
      </c>
      <c r="M43" s="28">
        <v>30</v>
      </c>
      <c r="N43" s="31"/>
      <c r="O43" s="31"/>
      <c r="P43" s="31"/>
    </row>
    <row r="44" spans="2:16" s="12" customFormat="1" ht="28.8" x14ac:dyDescent="0.3">
      <c r="B44" s="23" t="s">
        <v>241</v>
      </c>
      <c r="C44" s="24" t="s">
        <v>195</v>
      </c>
      <c r="D44" s="25" t="s">
        <v>169</v>
      </c>
      <c r="E44" s="26" t="s">
        <v>58</v>
      </c>
      <c r="F44" s="35">
        <v>41030</v>
      </c>
      <c r="G44" s="25" t="s">
        <v>7</v>
      </c>
      <c r="H44" s="27">
        <v>65</v>
      </c>
      <c r="I44" s="28">
        <v>19</v>
      </c>
      <c r="J44" s="29">
        <f>ListaDeInventario[[#This Row],[Valor por unidad]]*ListaDeInventario[[#This Row],[Cantidad en existencias]]</f>
        <v>1235</v>
      </c>
      <c r="K44" s="30">
        <v>10</v>
      </c>
      <c r="L44" s="30">
        <v>60</v>
      </c>
      <c r="M44" s="28">
        <v>50</v>
      </c>
      <c r="N44" s="31"/>
      <c r="O44" s="31"/>
      <c r="P44" s="31"/>
    </row>
    <row r="45" spans="2:16" s="12" customFormat="1" ht="28.8" x14ac:dyDescent="0.3">
      <c r="B45" s="23" t="s">
        <v>241</v>
      </c>
      <c r="C45" s="24" t="s">
        <v>196</v>
      </c>
      <c r="D45" s="34" t="s">
        <v>157</v>
      </c>
      <c r="E45" s="26" t="s">
        <v>107</v>
      </c>
      <c r="F45" s="25" t="s">
        <v>207</v>
      </c>
      <c r="G45" s="25" t="s">
        <v>6</v>
      </c>
      <c r="H45" s="27">
        <v>90</v>
      </c>
      <c r="I45" s="28">
        <v>4</v>
      </c>
      <c r="J45" s="29">
        <f>ListaDeInventario[[#This Row],[Valor por unidad]]*ListaDeInventario[[#This Row],[Cantidad en existencias]]</f>
        <v>360</v>
      </c>
      <c r="K45" s="30">
        <v>4</v>
      </c>
      <c r="L45" s="30">
        <v>30</v>
      </c>
      <c r="M45" s="28">
        <v>30</v>
      </c>
      <c r="N45" s="31"/>
      <c r="O45" s="31"/>
      <c r="P45" s="31"/>
    </row>
    <row r="46" spans="2:16" s="12" customFormat="1" ht="57.6" x14ac:dyDescent="0.3">
      <c r="B46" s="23" t="s">
        <v>241</v>
      </c>
      <c r="C46" s="24" t="s">
        <v>195</v>
      </c>
      <c r="D46" s="37" t="s">
        <v>163</v>
      </c>
      <c r="E46" s="26" t="s">
        <v>276</v>
      </c>
      <c r="F46" s="25" t="s">
        <v>208</v>
      </c>
      <c r="G46" s="25" t="s">
        <v>202</v>
      </c>
      <c r="H46" s="36">
        <v>40</v>
      </c>
      <c r="I46" s="28">
        <v>5</v>
      </c>
      <c r="J46" s="29">
        <f>ListaDeInventario[[#This Row],[Valor por unidad]]*ListaDeInventario[[#This Row],[Cantidad en existencias]]</f>
        <v>200</v>
      </c>
      <c r="K46" s="30">
        <v>5</v>
      </c>
      <c r="L46" s="30">
        <v>30</v>
      </c>
      <c r="M46" s="28">
        <v>10</v>
      </c>
      <c r="N46" s="31"/>
      <c r="O46" s="31"/>
      <c r="P46" s="31"/>
    </row>
    <row r="47" spans="2:16" s="12" customFormat="1" ht="57.6" x14ac:dyDescent="0.3">
      <c r="B47" s="23" t="s">
        <v>241</v>
      </c>
      <c r="C47" s="24" t="s">
        <v>195</v>
      </c>
      <c r="D47" s="25" t="s">
        <v>163</v>
      </c>
      <c r="E47" s="26" t="s">
        <v>77</v>
      </c>
      <c r="F47" s="25" t="s">
        <v>222</v>
      </c>
      <c r="G47" s="25" t="s">
        <v>7</v>
      </c>
      <c r="H47" s="36">
        <v>140</v>
      </c>
      <c r="I47" s="28">
        <v>5</v>
      </c>
      <c r="J47" s="29">
        <f>ListaDeInventario[[#This Row],[Valor por unidad]]*ListaDeInventario[[#This Row],[Cantidad en existencias]]</f>
        <v>700</v>
      </c>
      <c r="K47" s="30">
        <v>5</v>
      </c>
      <c r="L47" s="30">
        <v>60</v>
      </c>
      <c r="M47" s="28">
        <v>10</v>
      </c>
      <c r="N47" s="31"/>
      <c r="O47" s="31"/>
      <c r="P47" s="31"/>
    </row>
    <row r="48" spans="2:16" s="12" customFormat="1" ht="57.6" x14ac:dyDescent="0.3">
      <c r="B48" s="23" t="s">
        <v>241</v>
      </c>
      <c r="C48" s="24" t="s">
        <v>195</v>
      </c>
      <c r="D48" s="25" t="s">
        <v>158</v>
      </c>
      <c r="E48" s="26" t="s">
        <v>76</v>
      </c>
      <c r="F48" s="25" t="s">
        <v>208</v>
      </c>
      <c r="G48" s="25" t="s">
        <v>7</v>
      </c>
      <c r="H48" s="36">
        <v>37.96</v>
      </c>
      <c r="I48" s="28">
        <v>4</v>
      </c>
      <c r="J48" s="29">
        <f>ListaDeInventario[[#This Row],[Valor por unidad]]*ListaDeInventario[[#This Row],[Cantidad en existencias]]</f>
        <v>151.84</v>
      </c>
      <c r="K48" s="30">
        <v>5</v>
      </c>
      <c r="L48" s="30">
        <v>30</v>
      </c>
      <c r="M48" s="28">
        <v>40</v>
      </c>
      <c r="N48" s="31"/>
      <c r="O48" s="31"/>
      <c r="P48" s="31"/>
    </row>
    <row r="49" spans="2:16" s="12" customFormat="1" ht="28.8" x14ac:dyDescent="0.3">
      <c r="B49" s="23" t="s">
        <v>241</v>
      </c>
      <c r="C49" s="24" t="s">
        <v>195</v>
      </c>
      <c r="D49" s="25" t="s">
        <v>163</v>
      </c>
      <c r="E49" s="26" t="s">
        <v>75</v>
      </c>
      <c r="F49" s="25" t="s">
        <v>208</v>
      </c>
      <c r="G49" s="25" t="s">
        <v>7</v>
      </c>
      <c r="H49" s="36">
        <v>94.9</v>
      </c>
      <c r="I49" s="28">
        <v>28</v>
      </c>
      <c r="J49" s="29">
        <f>ListaDeInventario[[#This Row],[Valor por unidad]]*ListaDeInventario[[#This Row],[Cantidad en existencias]]</f>
        <v>2657.2000000000003</v>
      </c>
      <c r="K49" s="30">
        <v>12</v>
      </c>
      <c r="L49" s="30">
        <v>90</v>
      </c>
      <c r="M49" s="28">
        <v>30</v>
      </c>
      <c r="N49" s="31"/>
      <c r="O49" s="31"/>
      <c r="P49" s="31"/>
    </row>
    <row r="50" spans="2:16" s="12" customFormat="1" ht="21.6" customHeight="1" x14ac:dyDescent="0.3">
      <c r="B50" s="23" t="s">
        <v>241</v>
      </c>
      <c r="C50" s="24" t="s">
        <v>195</v>
      </c>
      <c r="D50" s="25" t="s">
        <v>163</v>
      </c>
      <c r="E50" s="26" t="s">
        <v>73</v>
      </c>
      <c r="F50" s="25" t="s">
        <v>208</v>
      </c>
      <c r="G50" s="25" t="s">
        <v>74</v>
      </c>
      <c r="H50" s="36">
        <v>51</v>
      </c>
      <c r="I50" s="28">
        <v>23</v>
      </c>
      <c r="J50" s="29">
        <f>ListaDeInventario[[#This Row],[Valor por unidad]]*ListaDeInventario[[#This Row],[Cantidad en existencias]]</f>
        <v>1173</v>
      </c>
      <c r="K50" s="30">
        <v>12</v>
      </c>
      <c r="L50" s="30">
        <v>30</v>
      </c>
      <c r="M50" s="28">
        <v>50</v>
      </c>
      <c r="N50" s="31"/>
      <c r="O50" s="31"/>
      <c r="P50" s="31"/>
    </row>
    <row r="51" spans="2:16" s="12" customFormat="1" ht="22.8" customHeight="1" x14ac:dyDescent="0.3">
      <c r="B51" s="23" t="s">
        <v>241</v>
      </c>
      <c r="C51" s="24" t="s">
        <v>198</v>
      </c>
      <c r="D51" s="40" t="s">
        <v>163</v>
      </c>
      <c r="E51" s="41" t="s">
        <v>220</v>
      </c>
      <c r="F51" s="25" t="s">
        <v>221</v>
      </c>
      <c r="G51" s="25" t="s">
        <v>7</v>
      </c>
      <c r="H51" s="36">
        <v>288</v>
      </c>
      <c r="I51" s="28">
        <v>10</v>
      </c>
      <c r="J51" s="29">
        <v>228.8</v>
      </c>
      <c r="K51" s="30">
        <v>0</v>
      </c>
      <c r="L51" s="30">
        <v>0</v>
      </c>
      <c r="M51" s="28">
        <v>0</v>
      </c>
      <c r="N51" s="31"/>
      <c r="O51" s="31"/>
      <c r="P51" s="31"/>
    </row>
    <row r="52" spans="2:16" s="12" customFormat="1" ht="28.8" x14ac:dyDescent="0.3">
      <c r="B52" s="23" t="s">
        <v>241</v>
      </c>
      <c r="C52" s="24" t="s">
        <v>195</v>
      </c>
      <c r="D52" s="25" t="s">
        <v>169</v>
      </c>
      <c r="E52" s="26" t="s">
        <v>70</v>
      </c>
      <c r="F52" s="25" t="s">
        <v>208</v>
      </c>
      <c r="G52" s="25" t="s">
        <v>49</v>
      </c>
      <c r="H52" s="36">
        <v>28.75</v>
      </c>
      <c r="I52" s="28">
        <v>46</v>
      </c>
      <c r="J52" s="29">
        <f>ListaDeInventario[[#This Row],[Valor por unidad]]*ListaDeInventario[[#This Row],[Cantidad en existencias]]</f>
        <v>1322.5</v>
      </c>
      <c r="K52" s="30">
        <v>6</v>
      </c>
      <c r="L52" s="30">
        <v>30</v>
      </c>
      <c r="M52" s="28">
        <v>50</v>
      </c>
      <c r="N52" s="31"/>
      <c r="O52" s="31"/>
      <c r="P52" s="31"/>
    </row>
    <row r="53" spans="2:16" s="12" customFormat="1" ht="15.75" customHeight="1" x14ac:dyDescent="0.3">
      <c r="B53" s="23" t="s">
        <v>241</v>
      </c>
      <c r="C53" s="24" t="s">
        <v>195</v>
      </c>
      <c r="D53" s="25" t="s">
        <v>169</v>
      </c>
      <c r="E53" s="26" t="s">
        <v>179</v>
      </c>
      <c r="F53" s="25" t="s">
        <v>208</v>
      </c>
      <c r="G53" s="25" t="s">
        <v>49</v>
      </c>
      <c r="H53" s="36">
        <v>116.7</v>
      </c>
      <c r="I53" s="28">
        <v>16</v>
      </c>
      <c r="J53" s="29">
        <f>ListaDeInventario[[#This Row],[Valor por unidad]]*ListaDeInventario[[#This Row],[Cantidad en existencias]]</f>
        <v>1867.2</v>
      </c>
      <c r="K53" s="30">
        <v>10</v>
      </c>
      <c r="L53" s="30">
        <v>30</v>
      </c>
      <c r="M53" s="28">
        <v>50</v>
      </c>
      <c r="N53" s="31"/>
      <c r="O53" s="31"/>
      <c r="P53" s="31"/>
    </row>
    <row r="54" spans="2:16" s="12" customFormat="1" ht="28.8" x14ac:dyDescent="0.3">
      <c r="B54" s="23" t="s">
        <v>241</v>
      </c>
      <c r="C54" s="24" t="s">
        <v>195</v>
      </c>
      <c r="D54" s="25" t="s">
        <v>169</v>
      </c>
      <c r="E54" s="26" t="s">
        <v>72</v>
      </c>
      <c r="F54" s="25" t="s">
        <v>208</v>
      </c>
      <c r="G54" s="25" t="s">
        <v>49</v>
      </c>
      <c r="H54" s="36">
        <v>18.64</v>
      </c>
      <c r="I54" s="28">
        <v>94</v>
      </c>
      <c r="J54" s="29">
        <f>ListaDeInventario[[#This Row],[Valor por unidad]]*ListaDeInventario[[#This Row],[Cantidad en existencias]]</f>
        <v>1752.16</v>
      </c>
      <c r="K54" s="30">
        <v>10</v>
      </c>
      <c r="L54" s="30">
        <v>30</v>
      </c>
      <c r="M54" s="28">
        <v>50</v>
      </c>
      <c r="N54" s="31"/>
      <c r="O54" s="31"/>
      <c r="P54" s="31"/>
    </row>
    <row r="55" spans="2:16" s="12" customFormat="1" ht="28.8" x14ac:dyDescent="0.3">
      <c r="B55" s="23" t="s">
        <v>241</v>
      </c>
      <c r="C55" s="24" t="s">
        <v>195</v>
      </c>
      <c r="D55" s="25" t="s">
        <v>169</v>
      </c>
      <c r="E55" s="26" t="s">
        <v>71</v>
      </c>
      <c r="F55" s="25" t="s">
        <v>208</v>
      </c>
      <c r="G55" s="25" t="s">
        <v>49</v>
      </c>
      <c r="H55" s="36">
        <v>20.79</v>
      </c>
      <c r="I55" s="28">
        <v>46</v>
      </c>
      <c r="J55" s="29">
        <f>ListaDeInventario[[#This Row],[Valor por unidad]]*ListaDeInventario[[#This Row],[Cantidad en existencias]]</f>
        <v>956.33999999999992</v>
      </c>
      <c r="K55" s="30">
        <v>10</v>
      </c>
      <c r="L55" s="30">
        <v>30</v>
      </c>
      <c r="M55" s="28">
        <v>50</v>
      </c>
      <c r="N55" s="31"/>
      <c r="O55" s="31"/>
      <c r="P55" s="31"/>
    </row>
    <row r="56" spans="2:16" s="12" customFormat="1" ht="28.8" x14ac:dyDescent="0.3">
      <c r="B56" s="23" t="s">
        <v>241</v>
      </c>
      <c r="C56" s="24" t="s">
        <v>195</v>
      </c>
      <c r="D56" s="25" t="s">
        <v>169</v>
      </c>
      <c r="E56" s="26" t="s">
        <v>68</v>
      </c>
      <c r="F56" s="42" t="s">
        <v>309</v>
      </c>
      <c r="G56" s="25" t="s">
        <v>42</v>
      </c>
      <c r="H56" s="36">
        <v>9</v>
      </c>
      <c r="I56" s="28">
        <v>114</v>
      </c>
      <c r="J56" s="29">
        <f>ListaDeInventario[[#This Row],[Valor por unidad]]*ListaDeInventario[[#This Row],[Cantidad en existencias]]</f>
        <v>1026</v>
      </c>
      <c r="K56" s="30">
        <v>10</v>
      </c>
      <c r="L56" s="30">
        <v>30</v>
      </c>
      <c r="M56" s="28">
        <v>50</v>
      </c>
      <c r="N56" s="31"/>
      <c r="O56" s="31"/>
      <c r="P56" s="31"/>
    </row>
    <row r="57" spans="2:16" s="12" customFormat="1" ht="28.8" x14ac:dyDescent="0.3">
      <c r="B57" s="23" t="s">
        <v>241</v>
      </c>
      <c r="C57" s="24" t="s">
        <v>195</v>
      </c>
      <c r="D57" s="25" t="s">
        <v>169</v>
      </c>
      <c r="E57" s="26" t="s">
        <v>67</v>
      </c>
      <c r="F57" s="42" t="s">
        <v>309</v>
      </c>
      <c r="G57" s="25" t="s">
        <v>42</v>
      </c>
      <c r="H57" s="36">
        <v>24</v>
      </c>
      <c r="I57" s="28">
        <v>98</v>
      </c>
      <c r="J57" s="29">
        <f>ListaDeInventario[[#This Row],[Valor por unidad]]*ListaDeInventario[[#This Row],[Cantidad en existencias]]</f>
        <v>2352</v>
      </c>
      <c r="K57" s="30">
        <v>10</v>
      </c>
      <c r="L57" s="30">
        <v>30</v>
      </c>
      <c r="M57" s="28">
        <v>50</v>
      </c>
      <c r="N57" s="31"/>
      <c r="O57" s="31"/>
      <c r="P57" s="31"/>
    </row>
    <row r="58" spans="2:16" s="12" customFormat="1" ht="28.8" x14ac:dyDescent="0.3">
      <c r="B58" s="23" t="s">
        <v>241</v>
      </c>
      <c r="C58" s="24" t="s">
        <v>196</v>
      </c>
      <c r="D58" s="34" t="s">
        <v>157</v>
      </c>
      <c r="E58" s="26" t="s">
        <v>12</v>
      </c>
      <c r="F58" s="35">
        <v>44197</v>
      </c>
      <c r="G58" s="25" t="s">
        <v>6</v>
      </c>
      <c r="H58" s="27">
        <v>120</v>
      </c>
      <c r="I58" s="28">
        <v>126</v>
      </c>
      <c r="J58" s="29">
        <f>ListaDeInventario[[#This Row],[Valor por unidad]]*ListaDeInventario[[#This Row],[Cantidad en existencias]]</f>
        <v>15120</v>
      </c>
      <c r="K58" s="30">
        <v>50</v>
      </c>
      <c r="L58" s="30">
        <v>30</v>
      </c>
      <c r="M58" s="28">
        <v>150</v>
      </c>
      <c r="N58" s="31"/>
      <c r="O58" s="31"/>
      <c r="P58" s="31"/>
    </row>
    <row r="59" spans="2:16" s="12" customFormat="1" ht="28.8" x14ac:dyDescent="0.3">
      <c r="B59" s="23" t="s">
        <v>241</v>
      </c>
      <c r="C59" s="24" t="s">
        <v>199</v>
      </c>
      <c r="D59" s="37" t="s">
        <v>163</v>
      </c>
      <c r="E59" s="26" t="s">
        <v>141</v>
      </c>
      <c r="F59" s="25" t="s">
        <v>219</v>
      </c>
      <c r="G59" s="25" t="s">
        <v>7</v>
      </c>
      <c r="H59" s="36">
        <v>50</v>
      </c>
      <c r="I59" s="28">
        <v>5</v>
      </c>
      <c r="J59" s="29">
        <f>ListaDeInventario[[#This Row],[Valor por unidad]]*ListaDeInventario[[#This Row],[Cantidad en existencias]]</f>
        <v>250</v>
      </c>
      <c r="K59" s="30">
        <v>0</v>
      </c>
      <c r="L59" s="30">
        <v>0</v>
      </c>
      <c r="M59" s="28">
        <v>0</v>
      </c>
      <c r="N59" s="31"/>
      <c r="O59" s="31"/>
      <c r="P59" s="31"/>
    </row>
    <row r="60" spans="2:16" s="12" customFormat="1" ht="28.8" x14ac:dyDescent="0.3">
      <c r="B60" s="23" t="s">
        <v>241</v>
      </c>
      <c r="C60" s="24" t="s">
        <v>199</v>
      </c>
      <c r="D60" s="37" t="s">
        <v>163</v>
      </c>
      <c r="E60" s="26" t="s">
        <v>140</v>
      </c>
      <c r="F60" s="25" t="s">
        <v>219</v>
      </c>
      <c r="G60" s="25" t="s">
        <v>7</v>
      </c>
      <c r="H60" s="36">
        <v>85</v>
      </c>
      <c r="I60" s="28">
        <v>7</v>
      </c>
      <c r="J60" s="29">
        <f>ListaDeInventario[[#This Row],[Valor por unidad]]*ListaDeInventario[[#This Row],[Cantidad en existencias]]</f>
        <v>595</v>
      </c>
      <c r="K60" s="30">
        <v>0</v>
      </c>
      <c r="L60" s="30">
        <v>0</v>
      </c>
      <c r="M60" s="28">
        <v>0</v>
      </c>
      <c r="N60" s="31"/>
      <c r="O60" s="31"/>
      <c r="P60" s="31"/>
    </row>
    <row r="61" spans="2:16" s="12" customFormat="1" ht="28.8" x14ac:dyDescent="0.3">
      <c r="B61" s="23" t="s">
        <v>241</v>
      </c>
      <c r="C61" s="24" t="s">
        <v>199</v>
      </c>
      <c r="D61" s="37" t="s">
        <v>163</v>
      </c>
      <c r="E61" s="26" t="s">
        <v>143</v>
      </c>
      <c r="F61" s="25" t="s">
        <v>219</v>
      </c>
      <c r="G61" s="25" t="s">
        <v>7</v>
      </c>
      <c r="H61" s="36">
        <v>20</v>
      </c>
      <c r="I61" s="28">
        <v>9</v>
      </c>
      <c r="J61" s="29">
        <f>ListaDeInventario[[#This Row],[Valor por unidad]]*ListaDeInventario[[#This Row],[Cantidad en existencias]]</f>
        <v>180</v>
      </c>
      <c r="K61" s="30">
        <v>0</v>
      </c>
      <c r="L61" s="30">
        <v>0</v>
      </c>
      <c r="M61" s="28">
        <v>0</v>
      </c>
      <c r="N61" s="31"/>
      <c r="O61" s="31"/>
      <c r="P61" s="31"/>
    </row>
    <row r="62" spans="2:16" s="12" customFormat="1" ht="28.8" x14ac:dyDescent="0.3">
      <c r="B62" s="23" t="s">
        <v>241</v>
      </c>
      <c r="C62" s="24" t="s">
        <v>199</v>
      </c>
      <c r="D62" s="37" t="s">
        <v>163</v>
      </c>
      <c r="E62" s="26" t="s">
        <v>271</v>
      </c>
      <c r="F62" s="25" t="s">
        <v>219</v>
      </c>
      <c r="G62" s="25" t="s">
        <v>7</v>
      </c>
      <c r="H62" s="36">
        <v>380</v>
      </c>
      <c r="I62" s="28">
        <v>6</v>
      </c>
      <c r="J62" s="29">
        <f>ListaDeInventario[[#This Row],[Valor por unidad]]*ListaDeInventario[[#This Row],[Cantidad en existencias]]</f>
        <v>2280</v>
      </c>
      <c r="K62" s="30">
        <v>0</v>
      </c>
      <c r="L62" s="30">
        <v>0</v>
      </c>
      <c r="M62" s="28">
        <v>0</v>
      </c>
      <c r="N62" s="31"/>
      <c r="O62" s="31"/>
      <c r="P62" s="31"/>
    </row>
    <row r="63" spans="2:16" s="12" customFormat="1" ht="28.8" x14ac:dyDescent="0.3">
      <c r="B63" s="23" t="s">
        <v>241</v>
      </c>
      <c r="C63" s="24" t="s">
        <v>199</v>
      </c>
      <c r="D63" s="37" t="s">
        <v>163</v>
      </c>
      <c r="E63" s="26" t="s">
        <v>142</v>
      </c>
      <c r="F63" s="25" t="s">
        <v>219</v>
      </c>
      <c r="G63" s="25" t="s">
        <v>7</v>
      </c>
      <c r="H63" s="36">
        <v>35</v>
      </c>
      <c r="I63" s="28">
        <v>8</v>
      </c>
      <c r="J63" s="29">
        <f>ListaDeInventario[[#This Row],[Valor por unidad]]*ListaDeInventario[[#This Row],[Cantidad en existencias]]</f>
        <v>280</v>
      </c>
      <c r="K63" s="30">
        <v>0</v>
      </c>
      <c r="L63" s="30">
        <v>0</v>
      </c>
      <c r="M63" s="28">
        <v>0</v>
      </c>
      <c r="N63" s="31"/>
      <c r="O63" s="31"/>
      <c r="P63" s="31"/>
    </row>
    <row r="64" spans="2:16" s="12" customFormat="1" ht="28.8" x14ac:dyDescent="0.3">
      <c r="B64" s="23" t="s">
        <v>241</v>
      </c>
      <c r="C64" s="24" t="s">
        <v>199</v>
      </c>
      <c r="D64" s="37" t="s">
        <v>163</v>
      </c>
      <c r="E64" s="26" t="s">
        <v>139</v>
      </c>
      <c r="F64" s="25" t="s">
        <v>219</v>
      </c>
      <c r="G64" s="25" t="s">
        <v>7</v>
      </c>
      <c r="H64" s="36">
        <v>315</v>
      </c>
      <c r="I64" s="28">
        <v>11</v>
      </c>
      <c r="J64" s="29">
        <f>ListaDeInventario[[#This Row],[Valor por unidad]]*ListaDeInventario[[#This Row],[Cantidad en existencias]]</f>
        <v>3465</v>
      </c>
      <c r="K64" s="30">
        <v>0</v>
      </c>
      <c r="L64" s="30">
        <v>0</v>
      </c>
      <c r="M64" s="28">
        <v>0</v>
      </c>
      <c r="N64" s="31"/>
      <c r="O64" s="31"/>
      <c r="P64" s="31"/>
    </row>
    <row r="65" spans="2:16" s="12" customFormat="1" ht="28.8" x14ac:dyDescent="0.3">
      <c r="B65" s="23" t="s">
        <v>241</v>
      </c>
      <c r="C65" s="24" t="s">
        <v>199</v>
      </c>
      <c r="D65" s="37" t="s">
        <v>163</v>
      </c>
      <c r="E65" s="26" t="s">
        <v>138</v>
      </c>
      <c r="F65" s="25" t="s">
        <v>219</v>
      </c>
      <c r="G65" s="25" t="s">
        <v>7</v>
      </c>
      <c r="H65" s="36">
        <v>575</v>
      </c>
      <c r="I65" s="28">
        <v>4</v>
      </c>
      <c r="J65" s="29">
        <f>ListaDeInventario[[#This Row],[Valor por unidad]]*ListaDeInventario[[#This Row],[Cantidad en existencias]]</f>
        <v>2300</v>
      </c>
      <c r="K65" s="30">
        <v>0</v>
      </c>
      <c r="L65" s="30">
        <v>0</v>
      </c>
      <c r="M65" s="28">
        <v>0</v>
      </c>
      <c r="N65" s="31"/>
      <c r="O65" s="31"/>
      <c r="P65" s="31"/>
    </row>
    <row r="66" spans="2:16" s="12" customFormat="1" ht="28.8" x14ac:dyDescent="0.3">
      <c r="B66" s="23" t="s">
        <v>241</v>
      </c>
      <c r="C66" s="24" t="s">
        <v>199</v>
      </c>
      <c r="D66" s="37" t="s">
        <v>163</v>
      </c>
      <c r="E66" s="26" t="s">
        <v>154</v>
      </c>
      <c r="F66" s="25" t="s">
        <v>219</v>
      </c>
      <c r="G66" s="25" t="s">
        <v>7</v>
      </c>
      <c r="H66" s="36">
        <v>255</v>
      </c>
      <c r="I66" s="28">
        <v>12</v>
      </c>
      <c r="J66" s="29">
        <f>ListaDeInventario[[#This Row],[Valor por unidad]]*ListaDeInventario[[#This Row],[Cantidad en existencias]]</f>
        <v>3060</v>
      </c>
      <c r="K66" s="30">
        <v>0</v>
      </c>
      <c r="L66" s="30">
        <v>0</v>
      </c>
      <c r="M66" s="28">
        <v>0</v>
      </c>
      <c r="N66" s="31"/>
      <c r="O66" s="31"/>
      <c r="P66" s="31"/>
    </row>
    <row r="67" spans="2:16" s="12" customFormat="1" ht="28.8" x14ac:dyDescent="0.3">
      <c r="B67" s="23" t="s">
        <v>241</v>
      </c>
      <c r="C67" s="24" t="s">
        <v>199</v>
      </c>
      <c r="D67" s="37" t="s">
        <v>163</v>
      </c>
      <c r="E67" s="26" t="s">
        <v>155</v>
      </c>
      <c r="F67" s="35">
        <v>41030</v>
      </c>
      <c r="G67" s="25" t="s">
        <v>7</v>
      </c>
      <c r="H67" s="36">
        <v>575</v>
      </c>
      <c r="I67" s="28">
        <v>8</v>
      </c>
      <c r="J67" s="29">
        <f>ListaDeInventario[[#This Row],[Valor por unidad]]*ListaDeInventario[[#This Row],[Cantidad en existencias]]</f>
        <v>4600</v>
      </c>
      <c r="K67" s="30">
        <v>0</v>
      </c>
      <c r="L67" s="30">
        <v>0</v>
      </c>
      <c r="M67" s="28">
        <v>0</v>
      </c>
      <c r="N67" s="31"/>
      <c r="O67" s="31"/>
      <c r="P67" s="31"/>
    </row>
    <row r="68" spans="2:16" s="12" customFormat="1" ht="28.8" x14ac:dyDescent="0.3">
      <c r="B68" s="23" t="s">
        <v>241</v>
      </c>
      <c r="C68" s="24" t="s">
        <v>199</v>
      </c>
      <c r="D68" s="37" t="s">
        <v>163</v>
      </c>
      <c r="E68" s="26" t="s">
        <v>132</v>
      </c>
      <c r="F68" s="35">
        <v>41030</v>
      </c>
      <c r="G68" s="25" t="s">
        <v>7</v>
      </c>
      <c r="H68" s="36">
        <v>105</v>
      </c>
      <c r="I68" s="28">
        <v>6</v>
      </c>
      <c r="J68" s="29">
        <f>ListaDeInventario[[#This Row],[Valor por unidad]]*ListaDeInventario[[#This Row],[Cantidad en existencias]]</f>
        <v>630</v>
      </c>
      <c r="K68" s="30">
        <v>0</v>
      </c>
      <c r="L68" s="30">
        <v>0</v>
      </c>
      <c r="M68" s="28">
        <v>0</v>
      </c>
      <c r="N68" s="31"/>
      <c r="O68" s="31"/>
      <c r="P68" s="31"/>
    </row>
    <row r="69" spans="2:16" s="12" customFormat="1" ht="28.8" x14ac:dyDescent="0.3">
      <c r="B69" s="23" t="s">
        <v>241</v>
      </c>
      <c r="C69" s="24" t="s">
        <v>199</v>
      </c>
      <c r="D69" s="37" t="s">
        <v>163</v>
      </c>
      <c r="E69" s="26" t="s">
        <v>131</v>
      </c>
      <c r="F69" s="25" t="s">
        <v>219</v>
      </c>
      <c r="G69" s="25" t="s">
        <v>7</v>
      </c>
      <c r="H69" s="36">
        <v>131</v>
      </c>
      <c r="I69" s="28">
        <v>2</v>
      </c>
      <c r="J69" s="29">
        <f>ListaDeInventario[[#This Row],[Valor por unidad]]*ListaDeInventario[[#This Row],[Cantidad en existencias]]</f>
        <v>262</v>
      </c>
      <c r="K69" s="30">
        <v>0</v>
      </c>
      <c r="L69" s="30">
        <v>0</v>
      </c>
      <c r="M69" s="28">
        <v>0</v>
      </c>
      <c r="N69" s="31"/>
      <c r="O69" s="31"/>
      <c r="P69" s="31"/>
    </row>
    <row r="70" spans="2:16" s="12" customFormat="1" ht="57.6" x14ac:dyDescent="0.3">
      <c r="B70" s="23" t="s">
        <v>241</v>
      </c>
      <c r="C70" s="24" t="s">
        <v>196</v>
      </c>
      <c r="D70" s="25" t="s">
        <v>163</v>
      </c>
      <c r="E70" s="26" t="s">
        <v>328</v>
      </c>
      <c r="F70" s="33" t="s">
        <v>306</v>
      </c>
      <c r="G70" s="25" t="s">
        <v>181</v>
      </c>
      <c r="H70" s="27">
        <v>183.05</v>
      </c>
      <c r="I70" s="28">
        <v>8</v>
      </c>
      <c r="J70" s="29">
        <f>ListaDeInventario[[#This Row],[Valor por unidad]]*ListaDeInventario[[#This Row],[Cantidad en existencias]]</f>
        <v>1464.4</v>
      </c>
      <c r="K70" s="30"/>
      <c r="L70" s="30"/>
      <c r="M70" s="28"/>
      <c r="N70" s="31"/>
      <c r="O70" s="31"/>
      <c r="P70" s="31"/>
    </row>
    <row r="71" spans="2:16" s="12" customFormat="1" ht="57.6" x14ac:dyDescent="0.3">
      <c r="B71" s="23" t="s">
        <v>241</v>
      </c>
      <c r="C71" s="24"/>
      <c r="D71" s="25" t="s">
        <v>163</v>
      </c>
      <c r="E71" s="26" t="s">
        <v>307</v>
      </c>
      <c r="F71" s="25" t="s">
        <v>308</v>
      </c>
      <c r="G71" s="25" t="s">
        <v>74</v>
      </c>
      <c r="H71" s="43">
        <v>4050</v>
      </c>
      <c r="I71" s="28">
        <v>10</v>
      </c>
      <c r="J71" s="39">
        <f>ListaDeInventario[[#This Row],[Valor por unidad]]*ListaDeInventario[[#This Row],[Cantidad en existencias]]</f>
        <v>40500</v>
      </c>
      <c r="K71" s="30"/>
      <c r="L71" s="30"/>
      <c r="M71" s="28"/>
      <c r="N71" s="31"/>
      <c r="O71" s="31"/>
      <c r="P71" s="31"/>
    </row>
    <row r="72" spans="2:16" s="12" customFormat="1" ht="28.8" x14ac:dyDescent="0.3">
      <c r="B72" s="23" t="s">
        <v>241</v>
      </c>
      <c r="C72" s="24"/>
      <c r="D72" s="25" t="s">
        <v>163</v>
      </c>
      <c r="E72" s="26" t="s">
        <v>329</v>
      </c>
      <c r="F72" s="35">
        <v>44197</v>
      </c>
      <c r="G72" s="25" t="s">
        <v>74</v>
      </c>
      <c r="H72" s="29">
        <v>112.5</v>
      </c>
      <c r="I72" s="28">
        <v>15</v>
      </c>
      <c r="J72" s="39">
        <f>ListaDeInventario[[#This Row],[Valor por unidad]]*ListaDeInventario[[#This Row],[Cantidad en existencias]]</f>
        <v>1687.5</v>
      </c>
      <c r="K72" s="30"/>
      <c r="L72" s="30"/>
      <c r="M72" s="28"/>
      <c r="N72" s="31"/>
      <c r="O72" s="31"/>
      <c r="P72" s="31"/>
    </row>
    <row r="73" spans="2:16" s="12" customFormat="1" ht="57.6" x14ac:dyDescent="0.3">
      <c r="B73" s="23" t="s">
        <v>241</v>
      </c>
      <c r="C73" s="24" t="s">
        <v>196</v>
      </c>
      <c r="D73" s="44" t="s">
        <v>163</v>
      </c>
      <c r="E73" s="26" t="s">
        <v>34</v>
      </c>
      <c r="F73" s="33" t="s">
        <v>206</v>
      </c>
      <c r="G73" s="25" t="s">
        <v>189</v>
      </c>
      <c r="H73" s="27">
        <v>38.950000000000003</v>
      </c>
      <c r="I73" s="28">
        <v>39</v>
      </c>
      <c r="J73" s="29">
        <f>ListaDeInventario[[#This Row],[Valor por unidad]]*ListaDeInventario[[#This Row],[Cantidad en existencias]]</f>
        <v>1519.0500000000002</v>
      </c>
      <c r="K73" s="30">
        <v>25</v>
      </c>
      <c r="L73" s="30">
        <v>90</v>
      </c>
      <c r="M73" s="28">
        <v>50</v>
      </c>
      <c r="N73" s="31"/>
      <c r="O73" s="31"/>
      <c r="P73" s="31"/>
    </row>
    <row r="74" spans="2:16" s="12" customFormat="1" ht="22.2" customHeight="1" x14ac:dyDescent="0.3">
      <c r="B74" s="23" t="s">
        <v>241</v>
      </c>
      <c r="C74" s="24" t="s">
        <v>196</v>
      </c>
      <c r="D74" s="34" t="s">
        <v>157</v>
      </c>
      <c r="E74" s="26" t="s">
        <v>15</v>
      </c>
      <c r="F74" s="33" t="s">
        <v>206</v>
      </c>
      <c r="G74" s="25" t="s">
        <v>6</v>
      </c>
      <c r="H74" s="27">
        <v>178</v>
      </c>
      <c r="I74" s="28">
        <v>8</v>
      </c>
      <c r="J74" s="29">
        <f>ListaDeInventario[[#This Row],[Valor por unidad]]*ListaDeInventario[[#This Row],[Cantidad en existencias]]</f>
        <v>1424</v>
      </c>
      <c r="K74" s="30">
        <v>5</v>
      </c>
      <c r="L74" s="30">
        <v>60</v>
      </c>
      <c r="M74" s="28">
        <v>20</v>
      </c>
      <c r="N74" s="31"/>
      <c r="O74" s="31"/>
      <c r="P74" s="31"/>
    </row>
    <row r="75" spans="2:16" s="12" customFormat="1" ht="21" customHeight="1" x14ac:dyDescent="0.3">
      <c r="B75" s="23" t="s">
        <v>241</v>
      </c>
      <c r="C75" s="24" t="s">
        <v>196</v>
      </c>
      <c r="D75" s="34" t="s">
        <v>157</v>
      </c>
      <c r="E75" s="26" t="s">
        <v>11</v>
      </c>
      <c r="F75" s="33" t="s">
        <v>303</v>
      </c>
      <c r="G75" s="25" t="s">
        <v>6</v>
      </c>
      <c r="H75" s="27">
        <v>215</v>
      </c>
      <c r="I75" s="28">
        <v>123</v>
      </c>
      <c r="J75" s="29">
        <f>ListaDeInventario[[#This Row],[Valor por unidad]]*ListaDeInventario[[#This Row],[Cantidad en existencias]]</f>
        <v>26445</v>
      </c>
      <c r="K75" s="30">
        <v>50</v>
      </c>
      <c r="L75" s="30">
        <v>30</v>
      </c>
      <c r="M75" s="28">
        <v>150</v>
      </c>
      <c r="N75" s="31"/>
      <c r="O75" s="31"/>
      <c r="P75" s="31"/>
    </row>
    <row r="76" spans="2:16" s="12" customFormat="1" ht="28.8" x14ac:dyDescent="0.3">
      <c r="B76" s="23" t="s">
        <v>241</v>
      </c>
      <c r="C76" s="24" t="s">
        <v>196</v>
      </c>
      <c r="D76" s="34" t="s">
        <v>157</v>
      </c>
      <c r="E76" s="26" t="s">
        <v>25</v>
      </c>
      <c r="F76" s="33" t="s">
        <v>304</v>
      </c>
      <c r="G76" s="25" t="s">
        <v>293</v>
      </c>
      <c r="H76" s="27">
        <v>28</v>
      </c>
      <c r="I76" s="28">
        <v>210</v>
      </c>
      <c r="J76" s="29">
        <f>ListaDeInventario[[#This Row],[Valor por unidad]]*ListaDeInventario[[#This Row],[Cantidad en existencias]]</f>
        <v>5880</v>
      </c>
      <c r="K76" s="30">
        <v>2</v>
      </c>
      <c r="L76" s="30">
        <v>90</v>
      </c>
      <c r="M76" s="28">
        <v>3</v>
      </c>
      <c r="N76" s="31"/>
      <c r="O76" s="31"/>
      <c r="P76" s="31"/>
    </row>
    <row r="77" spans="2:16" s="12" customFormat="1" ht="28.8" x14ac:dyDescent="0.3">
      <c r="B77" s="23" t="s">
        <v>241</v>
      </c>
      <c r="C77" s="24"/>
      <c r="D77" s="25" t="s">
        <v>170</v>
      </c>
      <c r="E77" s="26" t="s">
        <v>323</v>
      </c>
      <c r="F77" s="42" t="s">
        <v>309</v>
      </c>
      <c r="G77" s="25" t="s">
        <v>239</v>
      </c>
      <c r="H77" s="39">
        <v>106</v>
      </c>
      <c r="I77" s="28">
        <v>25</v>
      </c>
      <c r="J77" s="39">
        <f>ListaDeInventario[[#This Row],[Valor por unidad]]*ListaDeInventario[[#This Row],[Cantidad en existencias]]</f>
        <v>2650</v>
      </c>
      <c r="K77" s="30"/>
      <c r="L77" s="30"/>
      <c r="M77" s="28"/>
      <c r="N77" s="31"/>
      <c r="O77" s="31"/>
      <c r="P77" s="31"/>
    </row>
    <row r="78" spans="2:16" s="12" customFormat="1" ht="28.8" x14ac:dyDescent="0.3">
      <c r="B78" s="23" t="s">
        <v>241</v>
      </c>
      <c r="C78" s="24" t="s">
        <v>195</v>
      </c>
      <c r="D78" s="25" t="s">
        <v>163</v>
      </c>
      <c r="E78" s="26" t="s">
        <v>194</v>
      </c>
      <c r="F78" s="25" t="s">
        <v>208</v>
      </c>
      <c r="G78" s="25" t="s">
        <v>7</v>
      </c>
      <c r="H78" s="36">
        <v>17</v>
      </c>
      <c r="I78" s="28">
        <v>100</v>
      </c>
      <c r="J78" s="29">
        <f>ListaDeInventario[[#This Row],[Valor por unidad]]*ListaDeInventario[[#This Row],[Cantidad en existencias]]</f>
        <v>1700</v>
      </c>
      <c r="K78" s="30"/>
      <c r="L78" s="30">
        <v>50</v>
      </c>
      <c r="M78" s="28">
        <v>90</v>
      </c>
      <c r="N78" s="31"/>
      <c r="O78" s="31"/>
      <c r="P78" s="31"/>
    </row>
    <row r="79" spans="2:16" s="12" customFormat="1" ht="28.8" x14ac:dyDescent="0.3">
      <c r="B79" s="23" t="s">
        <v>241</v>
      </c>
      <c r="C79" s="24" t="s">
        <v>196</v>
      </c>
      <c r="D79" s="34" t="s">
        <v>157</v>
      </c>
      <c r="E79" s="26" t="s">
        <v>30</v>
      </c>
      <c r="F79" s="25" t="s">
        <v>205</v>
      </c>
      <c r="G79" s="25" t="s">
        <v>7</v>
      </c>
      <c r="H79" s="27">
        <v>115</v>
      </c>
      <c r="I79" s="28">
        <v>5</v>
      </c>
      <c r="J79" s="29">
        <f>ListaDeInventario[[#This Row],[Valor por unidad]]*ListaDeInventario[[#This Row],[Cantidad en existencias]]</f>
        <v>575</v>
      </c>
      <c r="K79" s="30">
        <v>5</v>
      </c>
      <c r="L79" s="30">
        <v>90</v>
      </c>
      <c r="M79" s="28">
        <v>2</v>
      </c>
      <c r="N79" s="31"/>
      <c r="O79" s="31"/>
      <c r="P79" s="31"/>
    </row>
    <row r="80" spans="2:16" s="12" customFormat="1" ht="28.8" x14ac:dyDescent="0.3">
      <c r="B80" s="23" t="s">
        <v>241</v>
      </c>
      <c r="C80" s="24" t="s">
        <v>196</v>
      </c>
      <c r="D80" s="34" t="s">
        <v>157</v>
      </c>
      <c r="E80" s="26" t="s">
        <v>31</v>
      </c>
      <c r="F80" s="33" t="s">
        <v>300</v>
      </c>
      <c r="G80" s="25" t="s">
        <v>7</v>
      </c>
      <c r="H80" s="27">
        <v>220</v>
      </c>
      <c r="I80" s="28">
        <v>138</v>
      </c>
      <c r="J80" s="29">
        <f>ListaDeInventario[[#This Row],[Valor por unidad]]*ListaDeInventario[[#This Row],[Cantidad en existencias]]</f>
        <v>30360</v>
      </c>
      <c r="K80" s="30">
        <v>20</v>
      </c>
      <c r="L80" s="30">
        <v>60</v>
      </c>
      <c r="M80" s="28">
        <v>100</v>
      </c>
      <c r="N80" s="31"/>
      <c r="O80" s="31"/>
      <c r="P80" s="31"/>
    </row>
    <row r="81" spans="2:16" s="12" customFormat="1" ht="14.4" customHeight="1" x14ac:dyDescent="0.3">
      <c r="B81" s="23" t="s">
        <v>241</v>
      </c>
      <c r="C81" s="24"/>
      <c r="D81" s="25" t="s">
        <v>175</v>
      </c>
      <c r="E81" s="26" t="s">
        <v>281</v>
      </c>
      <c r="F81" s="42" t="s">
        <v>213</v>
      </c>
      <c r="G81" s="25" t="s">
        <v>7</v>
      </c>
      <c r="H81" s="38">
        <v>231</v>
      </c>
      <c r="I81" s="28">
        <v>3</v>
      </c>
      <c r="J81" s="29">
        <f>ListaDeInventario[[#This Row],[Valor por unidad]]*ListaDeInventario[[#This Row],[Cantidad en existencias]]</f>
        <v>693</v>
      </c>
      <c r="K81" s="30"/>
      <c r="L81" s="30"/>
      <c r="M81" s="28"/>
      <c r="N81" s="31"/>
      <c r="O81" s="31"/>
      <c r="P81" s="31"/>
    </row>
    <row r="82" spans="2:16" s="12" customFormat="1" ht="22.2" customHeight="1" x14ac:dyDescent="0.3">
      <c r="B82" s="23" t="s">
        <v>241</v>
      </c>
      <c r="C82" s="24" t="s">
        <v>198</v>
      </c>
      <c r="D82" s="25" t="s">
        <v>175</v>
      </c>
      <c r="E82" s="26" t="s">
        <v>279</v>
      </c>
      <c r="F82" s="25" t="s">
        <v>213</v>
      </c>
      <c r="G82" s="25" t="s">
        <v>7</v>
      </c>
      <c r="H82" s="36">
        <v>160</v>
      </c>
      <c r="I82" s="28">
        <v>1</v>
      </c>
      <c r="J82" s="29">
        <f>ListaDeInventario[[#This Row],[Valor por unidad]]*ListaDeInventario[[#This Row],[Cantidad en existencias]]</f>
        <v>160</v>
      </c>
      <c r="K82" s="30">
        <v>0</v>
      </c>
      <c r="L82" s="30">
        <v>0</v>
      </c>
      <c r="M82" s="28">
        <v>0</v>
      </c>
      <c r="N82" s="31"/>
      <c r="O82" s="31"/>
      <c r="P82" s="31"/>
    </row>
    <row r="83" spans="2:16" s="12" customFormat="1" ht="15" customHeight="1" x14ac:dyDescent="0.3">
      <c r="B83" s="23" t="s">
        <v>241</v>
      </c>
      <c r="C83" s="24" t="s">
        <v>198</v>
      </c>
      <c r="D83" s="25" t="s">
        <v>175</v>
      </c>
      <c r="E83" s="26" t="s">
        <v>280</v>
      </c>
      <c r="F83" s="25" t="s">
        <v>213</v>
      </c>
      <c r="G83" s="25" t="s">
        <v>7</v>
      </c>
      <c r="H83" s="36">
        <v>175</v>
      </c>
      <c r="I83" s="28">
        <v>4</v>
      </c>
      <c r="J83" s="29">
        <f>ListaDeInventario[[#This Row],[Valor por unidad]]*ListaDeInventario[[#This Row],[Cantidad en existencias]]</f>
        <v>700</v>
      </c>
      <c r="K83" s="30">
        <v>0</v>
      </c>
      <c r="L83" s="30">
        <v>0</v>
      </c>
      <c r="M83" s="28">
        <v>0</v>
      </c>
      <c r="N83" s="31"/>
      <c r="O83" s="31"/>
      <c r="P83" s="31"/>
    </row>
    <row r="84" spans="2:16" s="12" customFormat="1" ht="28.8" customHeight="1" x14ac:dyDescent="0.3">
      <c r="B84" s="23" t="s">
        <v>241</v>
      </c>
      <c r="C84" s="24" t="s">
        <v>196</v>
      </c>
      <c r="D84" s="34" t="s">
        <v>157</v>
      </c>
      <c r="E84" s="26" t="s">
        <v>165</v>
      </c>
      <c r="F84" s="33" t="s">
        <v>206</v>
      </c>
      <c r="G84" s="25" t="s">
        <v>7</v>
      </c>
      <c r="H84" s="27">
        <v>33</v>
      </c>
      <c r="I84" s="28">
        <v>53</v>
      </c>
      <c r="J84" s="29">
        <f>ListaDeInventario[[#This Row],[Valor por unidad]]*ListaDeInventario[[#This Row],[Cantidad en existencias]]</f>
        <v>1749</v>
      </c>
      <c r="K84" s="30">
        <v>30</v>
      </c>
      <c r="L84" s="30">
        <v>60</v>
      </c>
      <c r="M84" s="28">
        <v>60</v>
      </c>
      <c r="N84" s="31"/>
      <c r="O84" s="31"/>
      <c r="P84" s="31"/>
    </row>
    <row r="85" spans="2:16" s="12" customFormat="1" ht="23.4" customHeight="1" x14ac:dyDescent="0.3">
      <c r="B85" s="23" t="s">
        <v>241</v>
      </c>
      <c r="C85" s="24" t="s">
        <v>198</v>
      </c>
      <c r="D85" s="25" t="s">
        <v>173</v>
      </c>
      <c r="E85" s="26" t="s">
        <v>122</v>
      </c>
      <c r="F85" s="25" t="s">
        <v>209</v>
      </c>
      <c r="G85" s="25" t="s">
        <v>295</v>
      </c>
      <c r="H85" s="36">
        <v>98.15</v>
      </c>
      <c r="I85" s="28">
        <v>6</v>
      </c>
      <c r="J85" s="29">
        <f>ListaDeInventario[[#This Row],[Valor por unidad]]*ListaDeInventario[[#This Row],[Cantidad en existencias]]</f>
        <v>588.90000000000009</v>
      </c>
      <c r="K85" s="30">
        <v>0</v>
      </c>
      <c r="L85" s="30">
        <v>0</v>
      </c>
      <c r="M85" s="28">
        <v>0</v>
      </c>
      <c r="N85" s="31"/>
      <c r="O85" s="31"/>
      <c r="P85" s="31"/>
    </row>
    <row r="86" spans="2:16" s="12" customFormat="1" ht="28.8" x14ac:dyDescent="0.3">
      <c r="B86" s="23" t="s">
        <v>241</v>
      </c>
      <c r="C86" s="24" t="s">
        <v>195</v>
      </c>
      <c r="D86" s="25" t="s">
        <v>169</v>
      </c>
      <c r="E86" s="26" t="s">
        <v>51</v>
      </c>
      <c r="F86" s="25" t="s">
        <v>208</v>
      </c>
      <c r="G86" s="25" t="s">
        <v>183</v>
      </c>
      <c r="H86" s="27">
        <v>36.25</v>
      </c>
      <c r="I86" s="28">
        <v>33</v>
      </c>
      <c r="J86" s="29">
        <f>ListaDeInventario[[#This Row],[Valor por unidad]]*ListaDeInventario[[#This Row],[Cantidad en existencias]]</f>
        <v>1196.25</v>
      </c>
      <c r="K86" s="30">
        <v>1</v>
      </c>
      <c r="L86" s="30">
        <v>60</v>
      </c>
      <c r="M86" s="28">
        <v>3</v>
      </c>
      <c r="N86" s="31"/>
      <c r="O86" s="31"/>
      <c r="P86" s="31"/>
    </row>
    <row r="87" spans="2:16" s="12" customFormat="1" ht="28.8" x14ac:dyDescent="0.3">
      <c r="B87" s="23" t="s">
        <v>241</v>
      </c>
      <c r="C87" s="24" t="s">
        <v>195</v>
      </c>
      <c r="D87" s="25" t="s">
        <v>158</v>
      </c>
      <c r="E87" s="26" t="s">
        <v>43</v>
      </c>
      <c r="F87" s="25" t="s">
        <v>208</v>
      </c>
      <c r="G87" s="25" t="s">
        <v>239</v>
      </c>
      <c r="H87" s="27">
        <v>5</v>
      </c>
      <c r="I87" s="28">
        <v>500</v>
      </c>
      <c r="J87" s="29">
        <f>ListaDeInventario[[#This Row],[Valor por unidad]]*ListaDeInventario[[#This Row],[Cantidad en existencias]]</f>
        <v>2500</v>
      </c>
      <c r="K87" s="30">
        <v>7</v>
      </c>
      <c r="L87" s="30">
        <v>60</v>
      </c>
      <c r="M87" s="28">
        <v>100</v>
      </c>
      <c r="N87" s="31"/>
      <c r="O87" s="31"/>
      <c r="P87" s="31"/>
    </row>
    <row r="88" spans="2:16" s="12" customFormat="1" ht="28.8" x14ac:dyDescent="0.3">
      <c r="B88" s="23" t="s">
        <v>241</v>
      </c>
      <c r="C88" s="24" t="s">
        <v>195</v>
      </c>
      <c r="D88" s="25" t="s">
        <v>158</v>
      </c>
      <c r="E88" s="26" t="s">
        <v>44</v>
      </c>
      <c r="F88" s="25" t="s">
        <v>208</v>
      </c>
      <c r="G88" s="25" t="s">
        <v>239</v>
      </c>
      <c r="H88" s="27">
        <v>8</v>
      </c>
      <c r="I88" s="28">
        <v>3050</v>
      </c>
      <c r="J88" s="29">
        <f>ListaDeInventario[[#This Row],[Valor por unidad]]*ListaDeInventario[[#This Row],[Cantidad en existencias]]</f>
        <v>24400</v>
      </c>
      <c r="K88" s="30">
        <v>1</v>
      </c>
      <c r="L88" s="30">
        <v>30</v>
      </c>
      <c r="M88" s="28">
        <v>100</v>
      </c>
      <c r="N88" s="31"/>
      <c r="O88" s="31"/>
      <c r="P88" s="31"/>
    </row>
    <row r="89" spans="2:16" s="12" customFormat="1" ht="24.6" customHeight="1" x14ac:dyDescent="0.3">
      <c r="B89" s="23" t="s">
        <v>241</v>
      </c>
      <c r="C89" s="24" t="s">
        <v>195</v>
      </c>
      <c r="D89" s="25" t="s">
        <v>158</v>
      </c>
      <c r="E89" s="26" t="s">
        <v>41</v>
      </c>
      <c r="F89" s="25" t="s">
        <v>208</v>
      </c>
      <c r="G89" s="25" t="s">
        <v>227</v>
      </c>
      <c r="H89" s="27">
        <v>4</v>
      </c>
      <c r="I89" s="28">
        <v>3000</v>
      </c>
      <c r="J89" s="29">
        <f>ListaDeInventario[[#This Row],[Valor por unidad]]*ListaDeInventario[[#This Row],[Cantidad en existencias]]</f>
        <v>12000</v>
      </c>
      <c r="K89" s="30">
        <v>25</v>
      </c>
      <c r="L89" s="30">
        <v>90</v>
      </c>
      <c r="M89" s="28">
        <v>50</v>
      </c>
      <c r="N89" s="31"/>
      <c r="O89" s="31"/>
      <c r="P89" s="31"/>
    </row>
    <row r="90" spans="2:16" s="12" customFormat="1" ht="28.8" x14ac:dyDescent="0.3">
      <c r="B90" s="23" t="s">
        <v>241</v>
      </c>
      <c r="C90" s="24" t="s">
        <v>195</v>
      </c>
      <c r="D90" s="25" t="s">
        <v>158</v>
      </c>
      <c r="E90" s="26" t="s">
        <v>312</v>
      </c>
      <c r="F90" s="25" t="s">
        <v>208</v>
      </c>
      <c r="G90" s="25" t="s">
        <v>183</v>
      </c>
      <c r="H90" s="27">
        <v>12</v>
      </c>
      <c r="I90" s="28">
        <v>200</v>
      </c>
      <c r="J90" s="29">
        <f>ListaDeInventario[[#This Row],[Valor por unidad]]*ListaDeInventario[[#This Row],[Cantidad en existencias]]</f>
        <v>2400</v>
      </c>
      <c r="K90" s="30">
        <v>2</v>
      </c>
      <c r="L90" s="30">
        <v>30</v>
      </c>
      <c r="M90" s="28">
        <v>500</v>
      </c>
      <c r="N90" s="31"/>
      <c r="O90" s="31"/>
      <c r="P90" s="31"/>
    </row>
    <row r="91" spans="2:16" s="12" customFormat="1" ht="57.6" x14ac:dyDescent="0.3">
      <c r="B91" s="23" t="s">
        <v>241</v>
      </c>
      <c r="C91" s="24" t="s">
        <v>195</v>
      </c>
      <c r="D91" s="25" t="s">
        <v>158</v>
      </c>
      <c r="E91" s="26" t="s">
        <v>39</v>
      </c>
      <c r="F91" s="25" t="s">
        <v>311</v>
      </c>
      <c r="G91" s="25" t="s">
        <v>40</v>
      </c>
      <c r="H91" s="27">
        <v>550</v>
      </c>
      <c r="I91" s="28">
        <v>4</v>
      </c>
      <c r="J91" s="29">
        <f>ListaDeInventario[[#This Row],[Valor por unidad]]*ListaDeInventario[[#This Row],[Cantidad en existencias]]</f>
        <v>2200</v>
      </c>
      <c r="K91" s="30">
        <v>3</v>
      </c>
      <c r="L91" s="30">
        <v>60</v>
      </c>
      <c r="M91" s="28">
        <v>20</v>
      </c>
      <c r="N91" s="31"/>
      <c r="O91" s="31"/>
      <c r="P91" s="31"/>
    </row>
    <row r="92" spans="2:16" s="12" customFormat="1" ht="57.6" x14ac:dyDescent="0.3">
      <c r="B92" s="23" t="s">
        <v>241</v>
      </c>
      <c r="C92" s="24"/>
      <c r="D92" s="25" t="s">
        <v>158</v>
      </c>
      <c r="E92" s="26" t="s">
        <v>310</v>
      </c>
      <c r="F92" s="25" t="s">
        <v>309</v>
      </c>
      <c r="G92" s="25" t="s">
        <v>40</v>
      </c>
      <c r="H92" s="39">
        <v>471.53</v>
      </c>
      <c r="I92" s="28">
        <v>15</v>
      </c>
      <c r="J92" s="39">
        <f>ListaDeInventario[[#This Row],[Valor por unidad]]*ListaDeInventario[[#This Row],[Cantidad en existencias]]</f>
        <v>7072.95</v>
      </c>
      <c r="K92" s="30"/>
      <c r="L92" s="30"/>
      <c r="M92" s="28"/>
      <c r="N92" s="31"/>
      <c r="O92" s="31"/>
      <c r="P92" s="31"/>
    </row>
    <row r="93" spans="2:16" s="12" customFormat="1" ht="28.8" x14ac:dyDescent="0.3">
      <c r="B93" s="23" t="s">
        <v>241</v>
      </c>
      <c r="C93" s="24" t="s">
        <v>195</v>
      </c>
      <c r="D93" s="25" t="s">
        <v>169</v>
      </c>
      <c r="E93" s="26" t="s">
        <v>69</v>
      </c>
      <c r="F93" s="25" t="s">
        <v>316</v>
      </c>
      <c r="G93" s="25" t="s">
        <v>40</v>
      </c>
      <c r="H93" s="36">
        <v>165</v>
      </c>
      <c r="I93" s="28">
        <v>58</v>
      </c>
      <c r="J93" s="29">
        <f>ListaDeInventario[[#This Row],[Valor por unidad]]*ListaDeInventario[[#This Row],[Cantidad en existencias]]</f>
        <v>9570</v>
      </c>
      <c r="K93" s="30">
        <v>10</v>
      </c>
      <c r="L93" s="30">
        <v>60</v>
      </c>
      <c r="M93" s="28">
        <v>25</v>
      </c>
      <c r="N93" s="31"/>
      <c r="O93" s="31"/>
      <c r="P93" s="31"/>
    </row>
    <row r="94" spans="2:16" s="12" customFormat="1" ht="28.8" x14ac:dyDescent="0.3">
      <c r="B94" s="23" t="s">
        <v>241</v>
      </c>
      <c r="C94" s="24" t="s">
        <v>196</v>
      </c>
      <c r="D94" s="34" t="s">
        <v>157</v>
      </c>
      <c r="E94" s="26" t="s">
        <v>182</v>
      </c>
      <c r="F94" s="33" t="s">
        <v>205</v>
      </c>
      <c r="G94" s="25" t="s">
        <v>6</v>
      </c>
      <c r="H94" s="27">
        <v>1200</v>
      </c>
      <c r="I94" s="28">
        <v>0</v>
      </c>
      <c r="J94" s="29">
        <f>ListaDeInventario[[#This Row],[Valor por unidad]]*ListaDeInventario[[#This Row],[Cantidad en existencias]]</f>
        <v>0</v>
      </c>
      <c r="K94" s="30">
        <v>0</v>
      </c>
      <c r="L94" s="30">
        <v>0</v>
      </c>
      <c r="M94" s="28">
        <v>0</v>
      </c>
      <c r="N94" s="31"/>
      <c r="O94" s="31"/>
      <c r="P94" s="31"/>
    </row>
    <row r="95" spans="2:16" s="12" customFormat="1" ht="28.8" x14ac:dyDescent="0.3">
      <c r="B95" s="23" t="s">
        <v>241</v>
      </c>
      <c r="C95" s="24" t="s">
        <v>195</v>
      </c>
      <c r="D95" s="25" t="s">
        <v>170</v>
      </c>
      <c r="E95" s="26" t="s">
        <v>61</v>
      </c>
      <c r="F95" s="25" t="s">
        <v>208</v>
      </c>
      <c r="G95" s="25" t="s">
        <v>7</v>
      </c>
      <c r="H95" s="36">
        <v>8</v>
      </c>
      <c r="I95" s="28">
        <v>50</v>
      </c>
      <c r="J95" s="29">
        <f>ListaDeInventario[[#This Row],[Valor por unidad]]*ListaDeInventario[[#This Row],[Cantidad en existencias]]</f>
        <v>400</v>
      </c>
      <c r="K95" s="30">
        <v>10</v>
      </c>
      <c r="L95" s="30">
        <v>60</v>
      </c>
      <c r="M95" s="28">
        <v>50</v>
      </c>
      <c r="N95" s="31"/>
      <c r="O95" s="31"/>
      <c r="P95" s="31"/>
    </row>
    <row r="96" spans="2:16" s="12" customFormat="1" ht="28.8" x14ac:dyDescent="0.3">
      <c r="B96" s="23" t="s">
        <v>241</v>
      </c>
      <c r="C96" s="24" t="s">
        <v>195</v>
      </c>
      <c r="D96" s="25" t="s">
        <v>169</v>
      </c>
      <c r="E96" s="26" t="s">
        <v>62</v>
      </c>
      <c r="F96" s="25" t="s">
        <v>208</v>
      </c>
      <c r="G96" s="25" t="s">
        <v>7</v>
      </c>
      <c r="H96" s="36">
        <v>50</v>
      </c>
      <c r="I96" s="28">
        <v>45</v>
      </c>
      <c r="J96" s="29">
        <f>ListaDeInventario[[#This Row],[Valor por unidad]]*ListaDeInventario[[#This Row],[Cantidad en existencias]]</f>
        <v>2250</v>
      </c>
      <c r="K96" s="30">
        <v>10</v>
      </c>
      <c r="L96" s="30">
        <v>30</v>
      </c>
      <c r="M96" s="28">
        <v>30</v>
      </c>
      <c r="N96" s="31"/>
      <c r="O96" s="31"/>
      <c r="P96" s="31"/>
    </row>
    <row r="97" spans="2:16" s="12" customFormat="1" ht="57.6" x14ac:dyDescent="0.3">
      <c r="B97" s="23" t="s">
        <v>241</v>
      </c>
      <c r="C97" s="24" t="s">
        <v>195</v>
      </c>
      <c r="D97" s="25" t="s">
        <v>169</v>
      </c>
      <c r="E97" s="26" t="s">
        <v>59</v>
      </c>
      <c r="F97" s="25" t="s">
        <v>208</v>
      </c>
      <c r="G97" s="25" t="s">
        <v>283</v>
      </c>
      <c r="H97" s="27">
        <v>75</v>
      </c>
      <c r="I97" s="28">
        <v>47</v>
      </c>
      <c r="J97" s="29">
        <f>ListaDeInventario[[#This Row],[Valor por unidad]]*ListaDeInventario[[#This Row],[Cantidad en existencias]]</f>
        <v>3525</v>
      </c>
      <c r="K97" s="30">
        <v>5</v>
      </c>
      <c r="L97" s="30">
        <v>30</v>
      </c>
      <c r="M97" s="28">
        <v>30</v>
      </c>
      <c r="N97" s="31"/>
      <c r="O97" s="31"/>
      <c r="P97" s="31"/>
    </row>
    <row r="98" spans="2:16" s="12" customFormat="1" ht="28.8" x14ac:dyDescent="0.3">
      <c r="B98" s="23" t="s">
        <v>241</v>
      </c>
      <c r="C98" s="24" t="s">
        <v>198</v>
      </c>
      <c r="D98" s="45" t="s">
        <v>298</v>
      </c>
      <c r="E98" s="26" t="s">
        <v>185</v>
      </c>
      <c r="F98" s="35">
        <v>44197</v>
      </c>
      <c r="G98" s="25" t="s">
        <v>21</v>
      </c>
      <c r="H98" s="36">
        <v>65</v>
      </c>
      <c r="I98" s="28">
        <v>0</v>
      </c>
      <c r="J98" s="29">
        <f>ListaDeInventario[[#This Row],[Valor por unidad]]*ListaDeInventario[[#This Row],[Cantidad en existencias]]</f>
        <v>0</v>
      </c>
      <c r="K98" s="30">
        <v>0</v>
      </c>
      <c r="L98" s="30">
        <v>0</v>
      </c>
      <c r="M98" s="28">
        <v>0</v>
      </c>
      <c r="N98" s="31"/>
      <c r="O98" s="31"/>
      <c r="P98" s="31"/>
    </row>
    <row r="99" spans="2:16" s="12" customFormat="1" ht="57.6" x14ac:dyDescent="0.3">
      <c r="B99" s="23" t="s">
        <v>241</v>
      </c>
      <c r="C99" s="24" t="s">
        <v>196</v>
      </c>
      <c r="D99" s="25" t="s">
        <v>164</v>
      </c>
      <c r="E99" s="26" t="s">
        <v>20</v>
      </c>
      <c r="F99" s="33" t="s">
        <v>206</v>
      </c>
      <c r="G99" s="25" t="s">
        <v>21</v>
      </c>
      <c r="H99" s="27">
        <v>65</v>
      </c>
      <c r="I99" s="28">
        <v>6</v>
      </c>
      <c r="J99" s="29">
        <f>ListaDeInventario[[#This Row],[Valor por unidad]]*ListaDeInventario[[#This Row],[Cantidad en existencias]]</f>
        <v>390</v>
      </c>
      <c r="K99" s="30">
        <v>25</v>
      </c>
      <c r="L99" s="30">
        <v>60</v>
      </c>
      <c r="M99" s="28">
        <v>60</v>
      </c>
      <c r="N99" s="31"/>
      <c r="O99" s="31"/>
      <c r="P99" s="31"/>
    </row>
    <row r="100" spans="2:16" s="12" customFormat="1" ht="16.8" customHeight="1" x14ac:dyDescent="0.3">
      <c r="B100" s="23" t="s">
        <v>241</v>
      </c>
      <c r="C100" s="24" t="s">
        <v>198</v>
      </c>
      <c r="D100" s="45" t="s">
        <v>298</v>
      </c>
      <c r="E100" s="26" t="s">
        <v>129</v>
      </c>
      <c r="F100" s="25" t="s">
        <v>217</v>
      </c>
      <c r="G100" s="25" t="s">
        <v>21</v>
      </c>
      <c r="H100" s="36">
        <v>50</v>
      </c>
      <c r="I100" s="28">
        <v>1</v>
      </c>
      <c r="J100" s="29">
        <v>132</v>
      </c>
      <c r="K100" s="30">
        <v>0</v>
      </c>
      <c r="L100" s="30">
        <v>0</v>
      </c>
      <c r="M100" s="28">
        <v>0</v>
      </c>
      <c r="N100" s="31"/>
      <c r="O100" s="31"/>
      <c r="P100" s="31"/>
    </row>
    <row r="101" spans="2:16" s="12" customFormat="1" ht="19.8" customHeight="1" x14ac:dyDescent="0.3">
      <c r="B101" s="23" t="s">
        <v>241</v>
      </c>
      <c r="C101" s="24"/>
      <c r="D101" s="25" t="s">
        <v>172</v>
      </c>
      <c r="E101" s="26" t="s">
        <v>339</v>
      </c>
      <c r="F101" s="42" t="s">
        <v>340</v>
      </c>
      <c r="G101" s="25" t="s">
        <v>239</v>
      </c>
      <c r="H101" s="39">
        <v>12988</v>
      </c>
      <c r="I101" s="28">
        <v>7</v>
      </c>
      <c r="J101" s="39">
        <f>ListaDeInventario[[#This Row],[Valor por unidad]]*ListaDeInventario[[#This Row],[Cantidad en existencias]]</f>
        <v>90916</v>
      </c>
      <c r="K101" s="30"/>
      <c r="L101" s="30"/>
      <c r="M101" s="28"/>
      <c r="N101" s="31"/>
      <c r="O101" s="31"/>
      <c r="P101" s="31"/>
    </row>
    <row r="102" spans="2:16" s="12" customFormat="1" ht="57.6" x14ac:dyDescent="0.3">
      <c r="B102" s="23" t="s">
        <v>241</v>
      </c>
      <c r="C102" s="24"/>
      <c r="D102" s="25" t="s">
        <v>166</v>
      </c>
      <c r="E102" s="26" t="s">
        <v>265</v>
      </c>
      <c r="F102" s="33" t="s">
        <v>206</v>
      </c>
      <c r="G102" s="25" t="s">
        <v>7</v>
      </c>
      <c r="H102" s="39">
        <v>159.94999999999999</v>
      </c>
      <c r="I102" s="28">
        <v>33</v>
      </c>
      <c r="J102" s="29">
        <f>ListaDeInventario[[#This Row],[Valor por unidad]]*ListaDeInventario[[#This Row],[Cantidad en existencias]]</f>
        <v>5278.3499999999995</v>
      </c>
      <c r="K102" s="30"/>
      <c r="L102" s="30"/>
      <c r="M102" s="28"/>
      <c r="N102" s="31"/>
      <c r="O102" s="31"/>
      <c r="P102" s="31"/>
    </row>
    <row r="103" spans="2:16" s="12" customFormat="1" ht="23.4" customHeight="1" x14ac:dyDescent="0.3">
      <c r="B103" s="23" t="s">
        <v>241</v>
      </c>
      <c r="C103" s="24" t="s">
        <v>196</v>
      </c>
      <c r="D103" s="25" t="s">
        <v>166</v>
      </c>
      <c r="E103" s="26" t="s">
        <v>264</v>
      </c>
      <c r="F103" s="33" t="s">
        <v>206</v>
      </c>
      <c r="G103" s="25" t="s">
        <v>7</v>
      </c>
      <c r="H103" s="27">
        <v>250</v>
      </c>
      <c r="I103" s="28">
        <v>20</v>
      </c>
      <c r="J103" s="29">
        <f>ListaDeInventario[[#This Row],[Valor por unidad]]*ListaDeInventario[[#This Row],[Cantidad en existencias]]</f>
        <v>5000</v>
      </c>
      <c r="K103" s="30">
        <v>27</v>
      </c>
      <c r="L103" s="30">
        <v>60</v>
      </c>
      <c r="M103" s="28">
        <v>60</v>
      </c>
      <c r="N103" s="31"/>
      <c r="O103" s="31"/>
      <c r="P103" s="31"/>
    </row>
    <row r="104" spans="2:16" s="12" customFormat="1" ht="24" customHeight="1" x14ac:dyDescent="0.3">
      <c r="B104" s="23" t="s">
        <v>241</v>
      </c>
      <c r="C104" s="24" t="s">
        <v>198</v>
      </c>
      <c r="D104" s="25" t="s">
        <v>172</v>
      </c>
      <c r="E104" s="26" t="s">
        <v>150</v>
      </c>
      <c r="F104" s="25" t="s">
        <v>216</v>
      </c>
      <c r="G104" s="25" t="s">
        <v>7</v>
      </c>
      <c r="H104" s="36">
        <v>78.760000000000005</v>
      </c>
      <c r="I104" s="28">
        <v>45</v>
      </c>
      <c r="J104" s="29">
        <v>3544.2</v>
      </c>
      <c r="K104" s="30">
        <v>0</v>
      </c>
      <c r="L104" s="30">
        <v>0</v>
      </c>
      <c r="M104" s="28">
        <v>0</v>
      </c>
      <c r="N104" s="31"/>
      <c r="O104" s="31"/>
      <c r="P104" s="31"/>
    </row>
    <row r="105" spans="2:16" s="12" customFormat="1" ht="57.6" x14ac:dyDescent="0.3">
      <c r="B105" s="23" t="s">
        <v>241</v>
      </c>
      <c r="C105" s="24" t="s">
        <v>196</v>
      </c>
      <c r="D105" s="34" t="s">
        <v>157</v>
      </c>
      <c r="E105" s="26" t="s">
        <v>190</v>
      </c>
      <c r="F105" s="33" t="s">
        <v>206</v>
      </c>
      <c r="G105" s="25" t="s">
        <v>183</v>
      </c>
      <c r="H105" s="27">
        <v>293.66000000000003</v>
      </c>
      <c r="I105" s="28">
        <v>401</v>
      </c>
      <c r="J105" s="29">
        <f>ListaDeInventario[[#This Row],[Valor por unidad]]*ListaDeInventario[[#This Row],[Cantidad en existencias]]</f>
        <v>117757.66</v>
      </c>
      <c r="K105" s="30">
        <v>50</v>
      </c>
      <c r="L105" s="30">
        <v>90</v>
      </c>
      <c r="M105" s="28">
        <v>25</v>
      </c>
      <c r="N105" s="31"/>
      <c r="O105" s="31"/>
      <c r="P105" s="31"/>
    </row>
    <row r="106" spans="2:16" s="12" customFormat="1" ht="28.8" x14ac:dyDescent="0.3">
      <c r="B106" s="23" t="s">
        <v>241</v>
      </c>
      <c r="C106" s="24" t="s">
        <v>196</v>
      </c>
      <c r="D106" s="34" t="s">
        <v>157</v>
      </c>
      <c r="E106" s="26" t="s">
        <v>184</v>
      </c>
      <c r="F106" s="35">
        <v>44197</v>
      </c>
      <c r="G106" s="25" t="s">
        <v>6</v>
      </c>
      <c r="H106" s="27">
        <v>198</v>
      </c>
      <c r="I106" s="28">
        <v>12</v>
      </c>
      <c r="J106" s="29">
        <f>ListaDeInventario[[#This Row],[Valor por unidad]]*ListaDeInventario[[#This Row],[Cantidad en existencias]]</f>
        <v>2376</v>
      </c>
      <c r="K106" s="30">
        <v>15</v>
      </c>
      <c r="L106" s="30">
        <v>60</v>
      </c>
      <c r="M106" s="28">
        <v>30</v>
      </c>
      <c r="N106" s="31"/>
      <c r="O106" s="31"/>
      <c r="P106" s="31"/>
    </row>
    <row r="107" spans="2:16" s="12" customFormat="1" ht="57.6" x14ac:dyDescent="0.3">
      <c r="B107" s="23" t="s">
        <v>241</v>
      </c>
      <c r="C107" s="24" t="s">
        <v>196</v>
      </c>
      <c r="D107" s="34" t="s">
        <v>157</v>
      </c>
      <c r="E107" s="26" t="s">
        <v>191</v>
      </c>
      <c r="F107" s="33" t="s">
        <v>206</v>
      </c>
      <c r="G107" s="25" t="s">
        <v>7</v>
      </c>
      <c r="H107" s="27">
        <v>90</v>
      </c>
      <c r="I107" s="28">
        <v>14</v>
      </c>
      <c r="J107" s="29">
        <f>ListaDeInventario[[#This Row],[Valor por unidad]]*ListaDeInventario[[#This Row],[Cantidad en existencias]]</f>
        <v>1260</v>
      </c>
      <c r="K107" s="30">
        <v>5</v>
      </c>
      <c r="L107" s="30">
        <v>60</v>
      </c>
      <c r="M107" s="28">
        <v>5</v>
      </c>
      <c r="N107" s="31"/>
      <c r="O107" s="31"/>
      <c r="P107" s="31"/>
    </row>
    <row r="108" spans="2:16" s="12" customFormat="1" ht="57.6" x14ac:dyDescent="0.3">
      <c r="B108" s="23" t="s">
        <v>241</v>
      </c>
      <c r="C108" s="24" t="s">
        <v>196</v>
      </c>
      <c r="D108" s="34" t="s">
        <v>157</v>
      </c>
      <c r="E108" s="26" t="s">
        <v>238</v>
      </c>
      <c r="F108" s="33" t="s">
        <v>206</v>
      </c>
      <c r="G108" s="25" t="s">
        <v>110</v>
      </c>
      <c r="H108" s="27">
        <v>118</v>
      </c>
      <c r="I108" s="28">
        <v>135</v>
      </c>
      <c r="J108" s="29">
        <f>ListaDeInventario[[#This Row],[Valor por unidad]]*ListaDeInventario[[#This Row],[Cantidad en existencias]]</f>
        <v>15930</v>
      </c>
      <c r="K108" s="30">
        <v>15</v>
      </c>
      <c r="L108" s="30">
        <v>60</v>
      </c>
      <c r="M108" s="28">
        <v>60</v>
      </c>
      <c r="N108" s="31"/>
      <c r="O108" s="31"/>
      <c r="P108" s="31"/>
    </row>
    <row r="109" spans="2:16" s="12" customFormat="1" ht="57.6" x14ac:dyDescent="0.3">
      <c r="B109" s="23" t="s">
        <v>241</v>
      </c>
      <c r="C109" s="24" t="s">
        <v>196</v>
      </c>
      <c r="D109" s="34" t="s">
        <v>157</v>
      </c>
      <c r="E109" s="26" t="s">
        <v>192</v>
      </c>
      <c r="F109" s="33" t="s">
        <v>300</v>
      </c>
      <c r="G109" s="25" t="s">
        <v>6</v>
      </c>
      <c r="H109" s="27">
        <v>120</v>
      </c>
      <c r="I109" s="28">
        <v>138</v>
      </c>
      <c r="J109" s="29">
        <f>ListaDeInventario[[#This Row],[Valor por unidad]]*ListaDeInventario[[#This Row],[Cantidad en existencias]]</f>
        <v>16560</v>
      </c>
      <c r="K109" s="30">
        <v>25</v>
      </c>
      <c r="L109" s="30">
        <v>60</v>
      </c>
      <c r="M109" s="28">
        <v>50</v>
      </c>
      <c r="N109" s="31"/>
      <c r="O109" s="31"/>
      <c r="P109" s="31"/>
    </row>
    <row r="110" spans="2:16" s="12" customFormat="1" ht="28.8" x14ac:dyDescent="0.3">
      <c r="B110" s="23" t="s">
        <v>241</v>
      </c>
      <c r="C110" s="24" t="s">
        <v>198</v>
      </c>
      <c r="D110" s="25" t="s">
        <v>171</v>
      </c>
      <c r="E110" s="26" t="s">
        <v>261</v>
      </c>
      <c r="F110" s="25" t="s">
        <v>209</v>
      </c>
      <c r="G110" s="25" t="s">
        <v>6</v>
      </c>
      <c r="H110" s="36">
        <v>947.75</v>
      </c>
      <c r="I110" s="28">
        <v>23</v>
      </c>
      <c r="J110" s="29">
        <f>ListaDeInventario[[#This Row],[Valor por unidad]]*ListaDeInventario[[#This Row],[Cantidad en existencias]]</f>
        <v>21798.25</v>
      </c>
      <c r="K110" s="30">
        <v>0</v>
      </c>
      <c r="L110" s="30">
        <v>0</v>
      </c>
      <c r="M110" s="28">
        <v>0</v>
      </c>
      <c r="N110" s="31"/>
      <c r="O110" s="31"/>
      <c r="P110" s="31"/>
    </row>
    <row r="111" spans="2:16" s="12" customFormat="1" ht="28.8" x14ac:dyDescent="0.3">
      <c r="B111" s="23" t="s">
        <v>241</v>
      </c>
      <c r="C111" s="24" t="s">
        <v>196</v>
      </c>
      <c r="D111" s="25" t="s">
        <v>298</v>
      </c>
      <c r="E111" s="26" t="s">
        <v>26</v>
      </c>
      <c r="F111" s="33" t="s">
        <v>300</v>
      </c>
      <c r="G111" s="25" t="s">
        <v>27</v>
      </c>
      <c r="H111" s="27">
        <v>64</v>
      </c>
      <c r="I111" s="28">
        <v>100</v>
      </c>
      <c r="J111" s="29">
        <f>ListaDeInventario[[#This Row],[Valor por unidad]]*ListaDeInventario[[#This Row],[Cantidad en existencias]]</f>
        <v>6400</v>
      </c>
      <c r="K111" s="30">
        <v>50</v>
      </c>
      <c r="L111" s="30">
        <v>90</v>
      </c>
      <c r="M111" s="28">
        <v>60</v>
      </c>
      <c r="N111" s="31"/>
      <c r="O111" s="31"/>
      <c r="P111" s="31"/>
    </row>
    <row r="112" spans="2:16" s="12" customFormat="1" ht="28.8" x14ac:dyDescent="0.3">
      <c r="B112" s="23" t="s">
        <v>241</v>
      </c>
      <c r="C112" s="24" t="s">
        <v>195</v>
      </c>
      <c r="D112" s="25" t="s">
        <v>169</v>
      </c>
      <c r="E112" s="26" t="s">
        <v>292</v>
      </c>
      <c r="F112" s="25" t="s">
        <v>208</v>
      </c>
      <c r="G112" s="25" t="s">
        <v>183</v>
      </c>
      <c r="H112" s="27">
        <v>105</v>
      </c>
      <c r="I112" s="28" t="s">
        <v>313</v>
      </c>
      <c r="J112" s="29">
        <v>5880</v>
      </c>
      <c r="K112" s="30">
        <v>50</v>
      </c>
      <c r="L112" s="30">
        <v>60</v>
      </c>
      <c r="M112" s="28">
        <v>100</v>
      </c>
      <c r="N112" s="31"/>
      <c r="O112" s="31"/>
      <c r="P112" s="31"/>
    </row>
    <row r="113" spans="2:16" s="12" customFormat="1" ht="28.8" x14ac:dyDescent="0.3">
      <c r="B113" s="23" t="s">
        <v>241</v>
      </c>
      <c r="C113" s="24" t="s">
        <v>198</v>
      </c>
      <c r="D113" s="25" t="s">
        <v>163</v>
      </c>
      <c r="E113" s="26" t="s">
        <v>128</v>
      </c>
      <c r="F113" s="25" t="s">
        <v>219</v>
      </c>
      <c r="G113" s="25" t="s">
        <v>7</v>
      </c>
      <c r="H113" s="36">
        <v>70</v>
      </c>
      <c r="I113" s="28">
        <v>2</v>
      </c>
      <c r="J113" s="29">
        <f>ListaDeInventario[[#This Row],[Valor por unidad]]*ListaDeInventario[[#This Row],[Cantidad en existencias]]</f>
        <v>140</v>
      </c>
      <c r="K113" s="30">
        <v>0</v>
      </c>
      <c r="L113" s="30">
        <v>0</v>
      </c>
      <c r="M113" s="28">
        <v>0</v>
      </c>
      <c r="N113" s="31"/>
      <c r="O113" s="31"/>
      <c r="P113" s="31"/>
    </row>
    <row r="114" spans="2:16" s="12" customFormat="1" ht="57.6" x14ac:dyDescent="0.3">
      <c r="B114" s="23" t="s">
        <v>241</v>
      </c>
      <c r="C114" s="24" t="s">
        <v>195</v>
      </c>
      <c r="D114" s="25" t="s">
        <v>158</v>
      </c>
      <c r="E114" s="26" t="s">
        <v>193</v>
      </c>
      <c r="F114" s="25" t="s">
        <v>272</v>
      </c>
      <c r="G114" s="25" t="s">
        <v>7</v>
      </c>
      <c r="H114" s="36">
        <v>20</v>
      </c>
      <c r="I114" s="28">
        <v>159</v>
      </c>
      <c r="J114" s="29">
        <f>ListaDeInventario[[#This Row],[Valor por unidad]]*ListaDeInventario[[#This Row],[Cantidad en existencias]]</f>
        <v>3180</v>
      </c>
      <c r="K114" s="30">
        <v>100</v>
      </c>
      <c r="L114" s="30">
        <v>60</v>
      </c>
      <c r="M114" s="28">
        <v>200</v>
      </c>
      <c r="N114" s="31"/>
      <c r="O114" s="31"/>
      <c r="P114" s="31"/>
    </row>
    <row r="115" spans="2:16" s="12" customFormat="1" ht="57.6" x14ac:dyDescent="0.3">
      <c r="B115" s="23" t="s">
        <v>241</v>
      </c>
      <c r="C115" s="24" t="s">
        <v>195</v>
      </c>
      <c r="D115" s="25" t="s">
        <v>158</v>
      </c>
      <c r="E115" s="26" t="s">
        <v>78</v>
      </c>
      <c r="F115" s="25" t="s">
        <v>233</v>
      </c>
      <c r="G115" s="25" t="s">
        <v>7</v>
      </c>
      <c r="H115" s="36">
        <v>35</v>
      </c>
      <c r="I115" s="28">
        <v>209</v>
      </c>
      <c r="J115" s="29">
        <f>ListaDeInventario[[#This Row],[Valor por unidad]]*ListaDeInventario[[#This Row],[Cantidad en existencias]]</f>
        <v>7315</v>
      </c>
      <c r="K115" s="30">
        <v>50</v>
      </c>
      <c r="L115" s="30">
        <v>60</v>
      </c>
      <c r="M115" s="28">
        <v>200</v>
      </c>
      <c r="N115" s="31"/>
      <c r="O115" s="31"/>
      <c r="P115" s="31"/>
    </row>
    <row r="116" spans="2:16" s="12" customFormat="1" ht="57.6" x14ac:dyDescent="0.3">
      <c r="B116" s="23" t="s">
        <v>241</v>
      </c>
      <c r="C116" s="24" t="s">
        <v>195</v>
      </c>
      <c r="D116" s="25" t="s">
        <v>158</v>
      </c>
      <c r="E116" s="26" t="s">
        <v>228</v>
      </c>
      <c r="F116" s="25" t="s">
        <v>232</v>
      </c>
      <c r="G116" s="25" t="s">
        <v>7</v>
      </c>
      <c r="H116" s="36">
        <v>313</v>
      </c>
      <c r="I116" s="28">
        <v>39</v>
      </c>
      <c r="J116" s="29">
        <f>ListaDeInventario[[#This Row],[Valor por unidad]]*ListaDeInventario[[#This Row],[Cantidad en existencias]]</f>
        <v>12207</v>
      </c>
      <c r="K116" s="30">
        <v>20</v>
      </c>
      <c r="L116" s="30">
        <v>60</v>
      </c>
      <c r="M116" s="28">
        <v>100</v>
      </c>
      <c r="N116" s="31"/>
      <c r="O116" s="31"/>
      <c r="P116" s="31"/>
    </row>
    <row r="117" spans="2:16" s="12" customFormat="1" ht="57.6" x14ac:dyDescent="0.3">
      <c r="B117" s="23" t="s">
        <v>241</v>
      </c>
      <c r="C117" s="24" t="s">
        <v>198</v>
      </c>
      <c r="D117" s="37" t="s">
        <v>335</v>
      </c>
      <c r="E117" s="26" t="s">
        <v>120</v>
      </c>
      <c r="F117" s="25" t="s">
        <v>209</v>
      </c>
      <c r="G117" s="25" t="s">
        <v>7</v>
      </c>
      <c r="H117" s="36">
        <v>19.18</v>
      </c>
      <c r="I117" s="28">
        <v>4</v>
      </c>
      <c r="J117" s="29">
        <f>ListaDeInventario[[#This Row],[Valor por unidad]]*ListaDeInventario[[#This Row],[Cantidad en existencias]]</f>
        <v>76.72</v>
      </c>
      <c r="K117" s="30">
        <v>0</v>
      </c>
      <c r="L117" s="30">
        <v>0</v>
      </c>
      <c r="M117" s="28">
        <v>0</v>
      </c>
      <c r="N117" s="31"/>
      <c r="O117" s="31"/>
      <c r="P117" s="31"/>
    </row>
    <row r="118" spans="2:16" s="12" customFormat="1" ht="57.6" x14ac:dyDescent="0.3">
      <c r="B118" s="23" t="s">
        <v>241</v>
      </c>
      <c r="C118" s="24" t="s">
        <v>198</v>
      </c>
      <c r="D118" s="37" t="s">
        <v>335</v>
      </c>
      <c r="E118" s="26" t="s">
        <v>118</v>
      </c>
      <c r="F118" s="25" t="s">
        <v>209</v>
      </c>
      <c r="G118" s="25" t="s">
        <v>7</v>
      </c>
      <c r="H118" s="36">
        <v>19.18</v>
      </c>
      <c r="I118" s="28">
        <v>6</v>
      </c>
      <c r="J118" s="29">
        <f>ListaDeInventario[[#This Row],[Valor por unidad]]*ListaDeInventario[[#This Row],[Cantidad en existencias]]</f>
        <v>115.08</v>
      </c>
      <c r="K118" s="30">
        <v>0</v>
      </c>
      <c r="L118" s="30">
        <v>0</v>
      </c>
      <c r="M118" s="28">
        <v>0</v>
      </c>
      <c r="N118" s="31"/>
      <c r="O118" s="31"/>
      <c r="P118" s="31"/>
    </row>
    <row r="119" spans="2:16" s="12" customFormat="1" ht="57.6" x14ac:dyDescent="0.3">
      <c r="B119" s="23" t="s">
        <v>241</v>
      </c>
      <c r="C119" s="24" t="s">
        <v>198</v>
      </c>
      <c r="D119" s="37" t="s">
        <v>335</v>
      </c>
      <c r="E119" s="26" t="s">
        <v>117</v>
      </c>
      <c r="F119" s="25" t="s">
        <v>209</v>
      </c>
      <c r="G119" s="25" t="s">
        <v>7</v>
      </c>
      <c r="H119" s="36">
        <v>19.18</v>
      </c>
      <c r="I119" s="28">
        <v>3</v>
      </c>
      <c r="J119" s="29">
        <f>ListaDeInventario[[#This Row],[Valor por unidad]]*ListaDeInventario[[#This Row],[Cantidad en existencias]]</f>
        <v>57.54</v>
      </c>
      <c r="K119" s="30">
        <v>0</v>
      </c>
      <c r="L119" s="30">
        <v>0</v>
      </c>
      <c r="M119" s="28">
        <v>0</v>
      </c>
      <c r="N119" s="31"/>
      <c r="O119" s="31"/>
      <c r="P119" s="31"/>
    </row>
    <row r="120" spans="2:16" s="12" customFormat="1" ht="57.6" x14ac:dyDescent="0.3">
      <c r="B120" s="23" t="s">
        <v>241</v>
      </c>
      <c r="C120" s="24" t="s">
        <v>198</v>
      </c>
      <c r="D120" s="37" t="s">
        <v>335</v>
      </c>
      <c r="E120" s="26" t="s">
        <v>119</v>
      </c>
      <c r="F120" s="25" t="s">
        <v>209</v>
      </c>
      <c r="G120" s="25" t="s">
        <v>7</v>
      </c>
      <c r="H120" s="36">
        <v>19.18</v>
      </c>
      <c r="I120" s="28">
        <v>17</v>
      </c>
      <c r="J120" s="29">
        <f>ListaDeInventario[[#This Row],[Valor por unidad]]*ListaDeInventario[[#This Row],[Cantidad en existencias]]</f>
        <v>326.06</v>
      </c>
      <c r="K120" s="30">
        <v>0</v>
      </c>
      <c r="L120" s="30">
        <v>0</v>
      </c>
      <c r="M120" s="28">
        <v>0</v>
      </c>
      <c r="N120" s="31"/>
      <c r="O120" s="31"/>
      <c r="P120" s="31"/>
    </row>
    <row r="121" spans="2:16" s="12" customFormat="1" ht="28.8" x14ac:dyDescent="0.3">
      <c r="B121" s="23" t="s">
        <v>241</v>
      </c>
      <c r="C121" s="24" t="s">
        <v>198</v>
      </c>
      <c r="D121" s="37" t="s">
        <v>335</v>
      </c>
      <c r="E121" s="26" t="s">
        <v>116</v>
      </c>
      <c r="F121" s="25" t="s">
        <v>209</v>
      </c>
      <c r="G121" s="25" t="s">
        <v>7</v>
      </c>
      <c r="H121" s="36">
        <v>42</v>
      </c>
      <c r="I121" s="28">
        <v>13</v>
      </c>
      <c r="J121" s="29">
        <f>ListaDeInventario[[#This Row],[Valor por unidad]]*ListaDeInventario[[#This Row],[Cantidad en existencias]]</f>
        <v>546</v>
      </c>
      <c r="K121" s="30">
        <v>0</v>
      </c>
      <c r="L121" s="30">
        <v>0</v>
      </c>
      <c r="M121" s="28">
        <v>0</v>
      </c>
      <c r="N121" s="31"/>
      <c r="O121" s="31"/>
      <c r="P121" s="31"/>
    </row>
    <row r="122" spans="2:16" s="12" customFormat="1" ht="57.6" x14ac:dyDescent="0.3">
      <c r="B122" s="23" t="s">
        <v>241</v>
      </c>
      <c r="C122" s="24" t="s">
        <v>196</v>
      </c>
      <c r="D122" s="44" t="s">
        <v>161</v>
      </c>
      <c r="E122" s="26" t="s">
        <v>162</v>
      </c>
      <c r="F122" s="33" t="s">
        <v>206</v>
      </c>
      <c r="G122" s="25" t="s">
        <v>6</v>
      </c>
      <c r="H122" s="27">
        <v>125</v>
      </c>
      <c r="I122" s="28">
        <v>20</v>
      </c>
      <c r="J122" s="29">
        <f>ListaDeInventario[[#This Row],[Valor por unidad]]*ListaDeInventario[[#This Row],[Cantidad en existencias]]</f>
        <v>2500</v>
      </c>
      <c r="K122" s="30">
        <v>20</v>
      </c>
      <c r="L122" s="30">
        <v>30</v>
      </c>
      <c r="M122" s="28">
        <v>12</v>
      </c>
      <c r="N122" s="31"/>
      <c r="O122" s="31"/>
      <c r="P122" s="31"/>
    </row>
    <row r="123" spans="2:16" s="12" customFormat="1" ht="57.6" x14ac:dyDescent="0.3">
      <c r="B123" s="23" t="s">
        <v>241</v>
      </c>
      <c r="C123" s="24" t="s">
        <v>196</v>
      </c>
      <c r="D123" s="44" t="s">
        <v>161</v>
      </c>
      <c r="E123" s="26" t="s">
        <v>19</v>
      </c>
      <c r="F123" s="33" t="s">
        <v>206</v>
      </c>
      <c r="G123" s="25" t="s">
        <v>110</v>
      </c>
      <c r="H123" s="27">
        <v>160</v>
      </c>
      <c r="I123" s="28">
        <v>21</v>
      </c>
      <c r="J123" s="29">
        <f>ListaDeInventario[[#This Row],[Valor por unidad]]*ListaDeInventario[[#This Row],[Cantidad en existencias]]</f>
        <v>3360</v>
      </c>
      <c r="K123" s="30">
        <v>7</v>
      </c>
      <c r="L123" s="30">
        <v>60</v>
      </c>
      <c r="M123" s="28">
        <v>15</v>
      </c>
      <c r="N123" s="31"/>
      <c r="O123" s="31"/>
      <c r="P123" s="31"/>
    </row>
    <row r="124" spans="2:16" s="12" customFormat="1" ht="57.6" x14ac:dyDescent="0.3">
      <c r="B124" s="23" t="s">
        <v>241</v>
      </c>
      <c r="C124" s="24" t="s">
        <v>198</v>
      </c>
      <c r="D124" s="25" t="s">
        <v>172</v>
      </c>
      <c r="E124" s="26" t="s">
        <v>145</v>
      </c>
      <c r="F124" s="25">
        <v>2014</v>
      </c>
      <c r="G124" s="25" t="s">
        <v>7</v>
      </c>
      <c r="H124" s="36">
        <v>510</v>
      </c>
      <c r="I124" s="28">
        <v>4</v>
      </c>
      <c r="J124" s="29">
        <f>ListaDeInventario[[#This Row],[Valor por unidad]]*ListaDeInventario[[#This Row],[Cantidad en existencias]]</f>
        <v>2040</v>
      </c>
      <c r="K124" s="30">
        <v>0</v>
      </c>
      <c r="L124" s="30">
        <v>0</v>
      </c>
      <c r="M124" s="28">
        <v>0</v>
      </c>
      <c r="N124" s="31"/>
      <c r="O124" s="31"/>
      <c r="P124" s="31"/>
    </row>
    <row r="125" spans="2:16" s="12" customFormat="1" ht="57.6" x14ac:dyDescent="0.3">
      <c r="B125" s="23" t="s">
        <v>241</v>
      </c>
      <c r="C125" s="24" t="s">
        <v>199</v>
      </c>
      <c r="D125" s="37" t="s">
        <v>163</v>
      </c>
      <c r="E125" s="26" t="s">
        <v>270</v>
      </c>
      <c r="F125" s="25" t="s">
        <v>219</v>
      </c>
      <c r="G125" s="25" t="s">
        <v>7</v>
      </c>
      <c r="H125" s="36">
        <v>500</v>
      </c>
      <c r="I125" s="28">
        <v>2</v>
      </c>
      <c r="J125" s="29">
        <f>ListaDeInventario[[#This Row],[Valor por unidad]]*ListaDeInventario[[#This Row],[Cantidad en existencias]]</f>
        <v>1000</v>
      </c>
      <c r="K125" s="30">
        <v>0</v>
      </c>
      <c r="L125" s="30">
        <v>0</v>
      </c>
      <c r="M125" s="28">
        <v>0</v>
      </c>
      <c r="N125" s="31"/>
      <c r="O125" s="31"/>
      <c r="P125" s="31"/>
    </row>
    <row r="126" spans="2:16" s="12" customFormat="1" ht="57.6" x14ac:dyDescent="0.3">
      <c r="B126" s="23" t="s">
        <v>241</v>
      </c>
      <c r="C126" s="24" t="s">
        <v>199</v>
      </c>
      <c r="D126" s="37" t="s">
        <v>163</v>
      </c>
      <c r="E126" s="26" t="s">
        <v>269</v>
      </c>
      <c r="F126" s="25" t="s">
        <v>219</v>
      </c>
      <c r="G126" s="25" t="s">
        <v>74</v>
      </c>
      <c r="H126" s="36">
        <v>1655</v>
      </c>
      <c r="I126" s="28">
        <v>3</v>
      </c>
      <c r="J126" s="29">
        <f>ListaDeInventario[[#This Row],[Valor por unidad]]*ListaDeInventario[[#This Row],[Cantidad en existencias]]</f>
        <v>4965</v>
      </c>
      <c r="K126" s="30">
        <v>0</v>
      </c>
      <c r="L126" s="30">
        <v>0</v>
      </c>
      <c r="M126" s="28">
        <v>0</v>
      </c>
      <c r="N126" s="31"/>
      <c r="O126" s="31"/>
      <c r="P126" s="31"/>
    </row>
    <row r="127" spans="2:16" s="12" customFormat="1" ht="28.8" x14ac:dyDescent="0.3">
      <c r="B127" s="23" t="s">
        <v>241</v>
      </c>
      <c r="C127" s="24" t="s">
        <v>199</v>
      </c>
      <c r="D127" s="25" t="s">
        <v>163</v>
      </c>
      <c r="E127" s="26" t="s">
        <v>126</v>
      </c>
      <c r="F127" s="25" t="s">
        <v>217</v>
      </c>
      <c r="G127" s="25" t="s">
        <v>7</v>
      </c>
      <c r="H127" s="36">
        <v>850</v>
      </c>
      <c r="I127" s="28">
        <v>4</v>
      </c>
      <c r="J127" s="29">
        <f>ListaDeInventario[[#This Row],[Valor por unidad]]*ListaDeInventario[[#This Row],[Cantidad en existencias]]</f>
        <v>3400</v>
      </c>
      <c r="K127" s="30">
        <v>0</v>
      </c>
      <c r="L127" s="30">
        <v>0</v>
      </c>
      <c r="M127" s="28">
        <v>0</v>
      </c>
      <c r="N127" s="31"/>
      <c r="O127" s="31"/>
      <c r="P127" s="31"/>
    </row>
    <row r="128" spans="2:16" s="12" customFormat="1" ht="28.8" x14ac:dyDescent="0.3">
      <c r="B128" s="23" t="s">
        <v>241</v>
      </c>
      <c r="C128" s="24" t="s">
        <v>198</v>
      </c>
      <c r="D128" s="25" t="s">
        <v>163</v>
      </c>
      <c r="E128" s="26" t="s">
        <v>127</v>
      </c>
      <c r="F128" s="25" t="s">
        <v>217</v>
      </c>
      <c r="G128" s="25" t="s">
        <v>7</v>
      </c>
      <c r="H128" s="36">
        <v>857</v>
      </c>
      <c r="I128" s="28">
        <v>7</v>
      </c>
      <c r="J128" s="29">
        <f>ListaDeInventario[[#This Row],[Valor por unidad]]*ListaDeInventario[[#This Row],[Cantidad en existencias]]</f>
        <v>5999</v>
      </c>
      <c r="K128" s="30">
        <v>0</v>
      </c>
      <c r="L128" s="30">
        <v>0</v>
      </c>
      <c r="M128" s="28">
        <v>0</v>
      </c>
      <c r="N128" s="31"/>
      <c r="O128" s="31"/>
      <c r="P128" s="31"/>
    </row>
    <row r="129" spans="2:16" s="12" customFormat="1" ht="28.8" x14ac:dyDescent="0.3">
      <c r="B129" s="23" t="s">
        <v>241</v>
      </c>
      <c r="C129" s="24" t="s">
        <v>198</v>
      </c>
      <c r="D129" s="40">
        <v>3116240</v>
      </c>
      <c r="E129" s="26" t="s">
        <v>125</v>
      </c>
      <c r="F129" s="25" t="s">
        <v>217</v>
      </c>
      <c r="G129" s="25" t="s">
        <v>7</v>
      </c>
      <c r="H129" s="36">
        <v>625</v>
      </c>
      <c r="I129" s="28">
        <v>9</v>
      </c>
      <c r="J129" s="29">
        <v>625</v>
      </c>
      <c r="K129" s="30">
        <v>0</v>
      </c>
      <c r="L129" s="30">
        <v>0</v>
      </c>
      <c r="M129" s="28">
        <v>0</v>
      </c>
      <c r="N129" s="31"/>
      <c r="O129" s="31"/>
      <c r="P129" s="31"/>
    </row>
    <row r="130" spans="2:16" s="12" customFormat="1" ht="28.8" x14ac:dyDescent="0.3">
      <c r="B130" s="23" t="s">
        <v>241</v>
      </c>
      <c r="C130" s="24" t="s">
        <v>198</v>
      </c>
      <c r="D130" s="40" t="s">
        <v>163</v>
      </c>
      <c r="E130" s="26" t="s">
        <v>146</v>
      </c>
      <c r="F130" s="25" t="s">
        <v>212</v>
      </c>
      <c r="G130" s="25" t="s">
        <v>7</v>
      </c>
      <c r="H130" s="36">
        <v>236.96</v>
      </c>
      <c r="I130" s="28">
        <v>1</v>
      </c>
      <c r="J130" s="29">
        <f>ListaDeInventario[[#This Row],[Valor por unidad]]*ListaDeInventario[[#This Row],[Cantidad en existencias]]</f>
        <v>236.96</v>
      </c>
      <c r="K130" s="30">
        <v>0</v>
      </c>
      <c r="L130" s="30">
        <v>0</v>
      </c>
      <c r="M130" s="28">
        <v>0</v>
      </c>
      <c r="N130" s="31"/>
      <c r="O130" s="31"/>
      <c r="P130" s="31"/>
    </row>
    <row r="131" spans="2:16" s="12" customFormat="1" ht="28.8" x14ac:dyDescent="0.3">
      <c r="B131" s="23" t="s">
        <v>241</v>
      </c>
      <c r="C131" s="24" t="s">
        <v>195</v>
      </c>
      <c r="D131" s="25" t="s">
        <v>169</v>
      </c>
      <c r="E131" s="26" t="s">
        <v>201</v>
      </c>
      <c r="F131" s="25" t="s">
        <v>223</v>
      </c>
      <c r="G131" s="25" t="s">
        <v>183</v>
      </c>
      <c r="H131" s="27">
        <v>54</v>
      </c>
      <c r="I131" s="28">
        <v>108</v>
      </c>
      <c r="J131" s="29">
        <f>ListaDeInventario[[#This Row],[Valor por unidad]]*ListaDeInventario[[#This Row],[Cantidad en existencias]]</f>
        <v>5832</v>
      </c>
      <c r="K131" s="30">
        <v>12</v>
      </c>
      <c r="L131" s="30">
        <v>60</v>
      </c>
      <c r="M131" s="28">
        <v>36</v>
      </c>
      <c r="N131" s="31"/>
      <c r="O131" s="31"/>
      <c r="P131" s="31"/>
    </row>
    <row r="132" spans="2:16" s="12" customFormat="1" ht="28.8" x14ac:dyDescent="0.3">
      <c r="B132" s="23" t="s">
        <v>241</v>
      </c>
      <c r="C132" s="24" t="s">
        <v>195</v>
      </c>
      <c r="D132" s="25" t="s">
        <v>169</v>
      </c>
      <c r="E132" s="26" t="s">
        <v>147</v>
      </c>
      <c r="F132" s="25" t="s">
        <v>208</v>
      </c>
      <c r="G132" s="25" t="s">
        <v>183</v>
      </c>
      <c r="H132" s="27">
        <v>54</v>
      </c>
      <c r="I132" s="28">
        <v>100</v>
      </c>
      <c r="J132" s="29">
        <f>ListaDeInventario[[#This Row],[Valor por unidad]]*ListaDeInventario[[#This Row],[Cantidad en existencias]]</f>
        <v>5400</v>
      </c>
      <c r="K132" s="30">
        <v>12</v>
      </c>
      <c r="L132" s="30">
        <v>60</v>
      </c>
      <c r="M132" s="28">
        <v>36</v>
      </c>
      <c r="N132" s="31"/>
      <c r="O132" s="31"/>
      <c r="P132" s="31"/>
    </row>
    <row r="133" spans="2:16" s="12" customFormat="1" ht="28.8" x14ac:dyDescent="0.3">
      <c r="B133" s="23" t="s">
        <v>241</v>
      </c>
      <c r="C133" s="24" t="s">
        <v>195</v>
      </c>
      <c r="D133" s="25" t="s">
        <v>169</v>
      </c>
      <c r="E133" s="26" t="s">
        <v>286</v>
      </c>
      <c r="F133" s="25" t="s">
        <v>208</v>
      </c>
      <c r="G133" s="25" t="s">
        <v>183</v>
      </c>
      <c r="H133" s="27">
        <v>30</v>
      </c>
      <c r="I133" s="28">
        <v>319</v>
      </c>
      <c r="J133" s="29">
        <f>ListaDeInventario[[#This Row],[Valor por unidad]]*ListaDeInventario[[#This Row],[Cantidad en existencias]]</f>
        <v>9570</v>
      </c>
      <c r="K133" s="30">
        <v>5</v>
      </c>
      <c r="L133" s="30">
        <v>60</v>
      </c>
      <c r="M133" s="28">
        <v>10</v>
      </c>
      <c r="N133" s="31"/>
      <c r="O133" s="31"/>
      <c r="P133" s="31"/>
    </row>
    <row r="134" spans="2:16" s="12" customFormat="1" ht="28.8" x14ac:dyDescent="0.3">
      <c r="B134" s="23" t="s">
        <v>241</v>
      </c>
      <c r="C134" s="24" t="s">
        <v>195</v>
      </c>
      <c r="D134" s="25" t="s">
        <v>169</v>
      </c>
      <c r="E134" s="26" t="s">
        <v>285</v>
      </c>
      <c r="F134" s="25" t="s">
        <v>208</v>
      </c>
      <c r="G134" s="25" t="s">
        <v>183</v>
      </c>
      <c r="H134" s="27">
        <v>30</v>
      </c>
      <c r="I134" s="28">
        <v>32</v>
      </c>
      <c r="J134" s="29">
        <f>ListaDeInventario[[#This Row],[Valor por unidad]]*ListaDeInventario[[#This Row],[Cantidad en existencias]]</f>
        <v>960</v>
      </c>
      <c r="K134" s="30">
        <v>5</v>
      </c>
      <c r="L134" s="30">
        <v>60</v>
      </c>
      <c r="M134" s="28">
        <v>10</v>
      </c>
      <c r="N134" s="31"/>
      <c r="O134" s="31"/>
      <c r="P134" s="31"/>
    </row>
    <row r="135" spans="2:16" s="12" customFormat="1" ht="57.6" x14ac:dyDescent="0.3">
      <c r="B135" s="23" t="s">
        <v>241</v>
      </c>
      <c r="C135" s="24" t="s">
        <v>198</v>
      </c>
      <c r="D135" s="25" t="s">
        <v>171</v>
      </c>
      <c r="E135" s="26" t="s">
        <v>296</v>
      </c>
      <c r="F135" s="25" t="s">
        <v>213</v>
      </c>
      <c r="G135" s="25" t="s">
        <v>259</v>
      </c>
      <c r="H135" s="36">
        <v>1363.01</v>
      </c>
      <c r="I135" s="28">
        <v>1</v>
      </c>
      <c r="J135" s="29">
        <f>ListaDeInventario[[#This Row],[Valor por unidad]]*ListaDeInventario[[#This Row],[Cantidad en existencias]]</f>
        <v>1363.01</v>
      </c>
      <c r="K135" s="30">
        <v>0</v>
      </c>
      <c r="L135" s="30">
        <v>0</v>
      </c>
      <c r="M135" s="28">
        <v>0</v>
      </c>
      <c r="N135" s="31"/>
      <c r="O135" s="31"/>
      <c r="P135" s="31"/>
    </row>
    <row r="136" spans="2:16" s="12" customFormat="1" ht="28.8" x14ac:dyDescent="0.3">
      <c r="B136" s="23" t="s">
        <v>241</v>
      </c>
      <c r="C136" s="24" t="s">
        <v>198</v>
      </c>
      <c r="D136" s="25" t="s">
        <v>168</v>
      </c>
      <c r="E136" s="41" t="s">
        <v>263</v>
      </c>
      <c r="F136" s="25" t="s">
        <v>213</v>
      </c>
      <c r="G136" s="25" t="s">
        <v>7</v>
      </c>
      <c r="H136" s="36">
        <v>101.69</v>
      </c>
      <c r="I136" s="28">
        <v>11</v>
      </c>
      <c r="J136" s="29">
        <f>ListaDeInventario[[#This Row],[Valor por unidad]]*ListaDeInventario[[#This Row],[Cantidad en existencias]]</f>
        <v>1118.5899999999999</v>
      </c>
      <c r="K136" s="30">
        <v>0</v>
      </c>
      <c r="L136" s="30">
        <v>0</v>
      </c>
      <c r="M136" s="28">
        <v>0</v>
      </c>
      <c r="N136" s="31"/>
      <c r="O136" s="31"/>
      <c r="P136" s="31"/>
    </row>
    <row r="137" spans="2:16" s="12" customFormat="1" ht="28.8" x14ac:dyDescent="0.3">
      <c r="B137" s="23" t="s">
        <v>241</v>
      </c>
      <c r="C137" s="24" t="s">
        <v>198</v>
      </c>
      <c r="D137" s="25" t="s">
        <v>175</v>
      </c>
      <c r="E137" s="26" t="s">
        <v>144</v>
      </c>
      <c r="F137" s="25" t="s">
        <v>219</v>
      </c>
      <c r="G137" s="25" t="s">
        <v>7</v>
      </c>
      <c r="H137" s="36">
        <v>720.34</v>
      </c>
      <c r="I137" s="28">
        <v>1</v>
      </c>
      <c r="J137" s="29">
        <f>ListaDeInventario[[#This Row],[Valor por unidad]]*ListaDeInventario[[#This Row],[Cantidad en existencias]]</f>
        <v>720.34</v>
      </c>
      <c r="K137" s="30">
        <v>0</v>
      </c>
      <c r="L137" s="30">
        <v>0</v>
      </c>
      <c r="M137" s="28">
        <v>0</v>
      </c>
      <c r="N137" s="31"/>
      <c r="O137" s="31"/>
      <c r="P137" s="31"/>
    </row>
    <row r="138" spans="2:16" s="12" customFormat="1" ht="28.8" x14ac:dyDescent="0.3">
      <c r="B138" s="23" t="s">
        <v>241</v>
      </c>
      <c r="C138" s="24" t="s">
        <v>198</v>
      </c>
      <c r="D138" s="25" t="s">
        <v>175</v>
      </c>
      <c r="E138" s="26" t="s">
        <v>123</v>
      </c>
      <c r="F138" s="25" t="s">
        <v>212</v>
      </c>
      <c r="G138" s="25" t="s">
        <v>7</v>
      </c>
      <c r="H138" s="36">
        <v>176.24</v>
      </c>
      <c r="I138" s="28">
        <v>6</v>
      </c>
      <c r="J138" s="29">
        <f>ListaDeInventario[[#This Row],[Valor por unidad]]*ListaDeInventario[[#This Row],[Cantidad en existencias]]</f>
        <v>1057.44</v>
      </c>
      <c r="K138" s="30">
        <v>0</v>
      </c>
      <c r="L138" s="30">
        <v>0</v>
      </c>
      <c r="M138" s="28">
        <v>0</v>
      </c>
      <c r="N138" s="31"/>
      <c r="O138" s="31"/>
      <c r="P138" s="31"/>
    </row>
    <row r="139" spans="2:16" s="12" customFormat="1" ht="28.8" x14ac:dyDescent="0.3">
      <c r="B139" s="23" t="s">
        <v>241</v>
      </c>
      <c r="C139" s="24" t="s">
        <v>198</v>
      </c>
      <c r="D139" s="25" t="s">
        <v>171</v>
      </c>
      <c r="E139" s="26" t="s">
        <v>214</v>
      </c>
      <c r="F139" s="25" t="s">
        <v>213</v>
      </c>
      <c r="G139" s="25" t="s">
        <v>7</v>
      </c>
      <c r="H139" s="36">
        <v>413</v>
      </c>
      <c r="I139" s="28">
        <v>6</v>
      </c>
      <c r="J139" s="29">
        <f>ListaDeInventario[[#This Row],[Valor por unidad]]*ListaDeInventario[[#This Row],[Cantidad en existencias]]</f>
        <v>2478</v>
      </c>
      <c r="K139" s="30">
        <v>2</v>
      </c>
      <c r="L139" s="30">
        <v>90</v>
      </c>
      <c r="M139" s="28">
        <v>4</v>
      </c>
      <c r="N139" s="31"/>
      <c r="O139" s="31"/>
      <c r="P139" s="31"/>
    </row>
    <row r="140" spans="2:16" s="12" customFormat="1" ht="57.6" x14ac:dyDescent="0.3">
      <c r="B140" s="23" t="s">
        <v>241</v>
      </c>
      <c r="C140" s="24" t="s">
        <v>195</v>
      </c>
      <c r="D140" s="25" t="s">
        <v>158</v>
      </c>
      <c r="E140" s="26" t="s">
        <v>35</v>
      </c>
      <c r="F140" s="35" t="s">
        <v>309</v>
      </c>
      <c r="G140" s="25" t="s">
        <v>33</v>
      </c>
      <c r="H140" s="27">
        <v>221</v>
      </c>
      <c r="I140" s="28">
        <v>407</v>
      </c>
      <c r="J140" s="29">
        <f>ListaDeInventario[[#This Row],[Valor por unidad]]*ListaDeInventario[[#This Row],[Cantidad en existencias]]</f>
        <v>89947</v>
      </c>
      <c r="K140" s="30"/>
      <c r="L140" s="30"/>
      <c r="M140" s="28"/>
      <c r="N140" s="31"/>
      <c r="O140" s="31"/>
      <c r="P140" s="31"/>
    </row>
    <row r="141" spans="2:16" s="12" customFormat="1" ht="57.6" x14ac:dyDescent="0.3">
      <c r="B141" s="23" t="s">
        <v>241</v>
      </c>
      <c r="C141" s="24" t="s">
        <v>195</v>
      </c>
      <c r="D141" s="25" t="s">
        <v>158</v>
      </c>
      <c r="E141" s="26" t="s">
        <v>36</v>
      </c>
      <c r="F141" s="25" t="s">
        <v>208</v>
      </c>
      <c r="G141" s="25" t="s">
        <v>33</v>
      </c>
      <c r="H141" s="27">
        <v>330</v>
      </c>
      <c r="I141" s="28">
        <v>60</v>
      </c>
      <c r="J141" s="29">
        <f>ListaDeInventario[[#This Row],[Valor por unidad]]*ListaDeInventario[[#This Row],[Cantidad en existencias]]</f>
        <v>19800</v>
      </c>
      <c r="K141" s="30">
        <v>50</v>
      </c>
      <c r="L141" s="30">
        <v>60</v>
      </c>
      <c r="M141" s="28">
        <v>100</v>
      </c>
      <c r="N141" s="31"/>
      <c r="O141" s="31"/>
      <c r="P141" s="31"/>
    </row>
    <row r="142" spans="2:16" s="12" customFormat="1" ht="57.6" x14ac:dyDescent="0.3">
      <c r="B142" s="23" t="s">
        <v>241</v>
      </c>
      <c r="C142" s="24" t="s">
        <v>195</v>
      </c>
      <c r="D142" s="25" t="s">
        <v>158</v>
      </c>
      <c r="E142" s="26" t="s">
        <v>37</v>
      </c>
      <c r="F142" s="25" t="s">
        <v>208</v>
      </c>
      <c r="G142" s="25" t="s">
        <v>33</v>
      </c>
      <c r="H142" s="27">
        <v>365</v>
      </c>
      <c r="I142" s="28">
        <v>89</v>
      </c>
      <c r="J142" s="29">
        <f>ListaDeInventario[[#This Row],[Valor por unidad]]*ListaDeInventario[[#This Row],[Cantidad en existencias]]</f>
        <v>32485</v>
      </c>
      <c r="K142" s="30">
        <v>25</v>
      </c>
      <c r="L142" s="30">
        <v>60</v>
      </c>
      <c r="M142" s="28">
        <v>100</v>
      </c>
      <c r="N142" s="31"/>
      <c r="O142" s="31"/>
      <c r="P142" s="31"/>
    </row>
    <row r="143" spans="2:16" s="12" customFormat="1" ht="57.6" x14ac:dyDescent="0.3">
      <c r="B143" s="23" t="s">
        <v>241</v>
      </c>
      <c r="C143" s="24" t="s">
        <v>196</v>
      </c>
      <c r="D143" s="44" t="s">
        <v>158</v>
      </c>
      <c r="E143" s="26" t="s">
        <v>24</v>
      </c>
      <c r="F143" s="33" t="s">
        <v>300</v>
      </c>
      <c r="G143" s="25" t="s">
        <v>186</v>
      </c>
      <c r="H143" s="27">
        <v>99</v>
      </c>
      <c r="I143" s="28">
        <v>3600</v>
      </c>
      <c r="J143" s="29">
        <f>ListaDeInventario[[#This Row],[Valor por unidad]]*ListaDeInventario[[#This Row],[Cantidad en existencias]]</f>
        <v>356400</v>
      </c>
      <c r="K143" s="30">
        <v>100</v>
      </c>
      <c r="L143" s="30">
        <v>60</v>
      </c>
      <c r="M143" s="28">
        <v>300</v>
      </c>
      <c r="N143" s="31"/>
      <c r="O143" s="31"/>
      <c r="P143" s="31"/>
    </row>
    <row r="144" spans="2:16" s="12" customFormat="1" ht="57.6" x14ac:dyDescent="0.3">
      <c r="B144" s="23" t="s">
        <v>241</v>
      </c>
      <c r="C144" s="24" t="s">
        <v>195</v>
      </c>
      <c r="D144" s="25" t="s">
        <v>158</v>
      </c>
      <c r="E144" s="26" t="s">
        <v>38</v>
      </c>
      <c r="F144" s="25" t="s">
        <v>208</v>
      </c>
      <c r="G144" s="25" t="s">
        <v>7</v>
      </c>
      <c r="H144" s="27">
        <v>11</v>
      </c>
      <c r="I144" s="28">
        <v>84</v>
      </c>
      <c r="J144" s="29">
        <f>ListaDeInventario[[#This Row],[Valor por unidad]]*ListaDeInventario[[#This Row],[Cantidad en existencias]]</f>
        <v>924</v>
      </c>
      <c r="K144" s="30">
        <v>27</v>
      </c>
      <c r="L144" s="30">
        <v>60</v>
      </c>
      <c r="M144" s="28">
        <v>100</v>
      </c>
      <c r="N144" s="31"/>
      <c r="O144" s="31"/>
      <c r="P144" s="31"/>
    </row>
    <row r="145" spans="2:16" s="12" customFormat="1" ht="28.8" x14ac:dyDescent="0.3">
      <c r="B145" s="23" t="s">
        <v>241</v>
      </c>
      <c r="C145" s="24" t="s">
        <v>196</v>
      </c>
      <c r="D145" s="44" t="s">
        <v>158</v>
      </c>
      <c r="E145" s="26" t="s">
        <v>23</v>
      </c>
      <c r="F145" s="33" t="s">
        <v>204</v>
      </c>
      <c r="G145" s="25" t="s">
        <v>186</v>
      </c>
      <c r="H145" s="27">
        <v>200</v>
      </c>
      <c r="I145" s="28">
        <v>338</v>
      </c>
      <c r="J145" s="29">
        <f>ListaDeInventario[[#This Row],[Valor por unidad]]*ListaDeInventario[[#This Row],[Cantidad en existencias]]</f>
        <v>67600</v>
      </c>
      <c r="K145" s="30">
        <v>100</v>
      </c>
      <c r="L145" s="30">
        <v>60</v>
      </c>
      <c r="M145" s="28">
        <v>100</v>
      </c>
      <c r="N145" s="31"/>
      <c r="O145" s="31"/>
      <c r="P145" s="31"/>
    </row>
    <row r="146" spans="2:16" s="12" customFormat="1" ht="57.6" x14ac:dyDescent="0.3">
      <c r="B146" s="23" t="s">
        <v>241</v>
      </c>
      <c r="C146" s="24" t="s">
        <v>198</v>
      </c>
      <c r="D146" s="25" t="s">
        <v>171</v>
      </c>
      <c r="E146" s="26" t="s">
        <v>262</v>
      </c>
      <c r="F146" s="25" t="s">
        <v>217</v>
      </c>
      <c r="G146" s="25" t="s">
        <v>110</v>
      </c>
      <c r="H146" s="36">
        <v>1636.01</v>
      </c>
      <c r="I146" s="28">
        <v>1</v>
      </c>
      <c r="J146" s="29">
        <f>ListaDeInventario[[#This Row],[Valor por unidad]]*ListaDeInventario[[#This Row],[Cantidad en existencias]]</f>
        <v>1636.01</v>
      </c>
      <c r="K146" s="30">
        <v>0</v>
      </c>
      <c r="L146" s="30">
        <v>0</v>
      </c>
      <c r="M146" s="28">
        <v>0</v>
      </c>
      <c r="N146" s="31"/>
      <c r="O146" s="31"/>
      <c r="P146" s="31"/>
    </row>
    <row r="147" spans="2:16" s="12" customFormat="1" ht="28.8" x14ac:dyDescent="0.3">
      <c r="B147" s="23" t="s">
        <v>241</v>
      </c>
      <c r="C147" s="24"/>
      <c r="D147" s="25" t="s">
        <v>170</v>
      </c>
      <c r="E147" s="26" t="s">
        <v>317</v>
      </c>
      <c r="F147" s="25" t="s">
        <v>316</v>
      </c>
      <c r="G147" s="25" t="s">
        <v>7</v>
      </c>
      <c r="H147" s="39">
        <v>589</v>
      </c>
      <c r="I147" s="28">
        <v>2</v>
      </c>
      <c r="J147" s="29">
        <f>ListaDeInventario[[#This Row],[Valor por unidad]]*ListaDeInventario[[#This Row],[Cantidad en existencias]]</f>
        <v>1178</v>
      </c>
      <c r="K147" s="30"/>
      <c r="L147" s="30"/>
      <c r="M147" s="28"/>
      <c r="N147" s="31"/>
      <c r="O147" s="31"/>
      <c r="P147" s="31"/>
    </row>
    <row r="148" spans="2:16" s="12" customFormat="1" ht="57.6" x14ac:dyDescent="0.3">
      <c r="B148" s="23" t="s">
        <v>241</v>
      </c>
      <c r="C148" s="24" t="s">
        <v>195</v>
      </c>
      <c r="D148" s="25" t="s">
        <v>170</v>
      </c>
      <c r="E148" s="26" t="s">
        <v>275</v>
      </c>
      <c r="F148" s="25" t="s">
        <v>208</v>
      </c>
      <c r="G148" s="25" t="s">
        <v>7</v>
      </c>
      <c r="H148" s="36">
        <v>260</v>
      </c>
      <c r="I148" s="28">
        <v>7</v>
      </c>
      <c r="J148" s="29">
        <f>ListaDeInventario[[#This Row],[Valor por unidad]]*ListaDeInventario[[#This Row],[Cantidad en existencias]]</f>
        <v>1820</v>
      </c>
      <c r="K148" s="30">
        <v>5</v>
      </c>
      <c r="L148" s="30">
        <v>90</v>
      </c>
      <c r="M148" s="28">
        <v>15</v>
      </c>
      <c r="N148" s="31"/>
      <c r="O148" s="31"/>
      <c r="P148" s="31"/>
    </row>
    <row r="149" spans="2:16" s="12" customFormat="1" ht="28.8" x14ac:dyDescent="0.3">
      <c r="B149" s="23" t="s">
        <v>241</v>
      </c>
      <c r="C149" s="24" t="s">
        <v>198</v>
      </c>
      <c r="D149" s="25" t="s">
        <v>171</v>
      </c>
      <c r="E149" s="26" t="s">
        <v>113</v>
      </c>
      <c r="F149" s="25" t="s">
        <v>221</v>
      </c>
      <c r="G149" s="25" t="s">
        <v>114</v>
      </c>
      <c r="H149" s="36">
        <v>4779.66</v>
      </c>
      <c r="I149" s="28">
        <v>10</v>
      </c>
      <c r="J149" s="29">
        <f>ListaDeInventario[[#This Row],[Valor por unidad]]*ListaDeInventario[[#This Row],[Cantidad en existencias]]</f>
        <v>47796.6</v>
      </c>
      <c r="K149" s="30">
        <v>0</v>
      </c>
      <c r="L149" s="30">
        <v>0</v>
      </c>
      <c r="M149" s="28">
        <v>0</v>
      </c>
      <c r="N149" s="31"/>
      <c r="O149" s="31"/>
      <c r="P149" s="31"/>
    </row>
    <row r="150" spans="2:16" s="12" customFormat="1" ht="28.8" x14ac:dyDescent="0.3">
      <c r="B150" s="23" t="s">
        <v>241</v>
      </c>
      <c r="C150" s="24" t="s">
        <v>198</v>
      </c>
      <c r="D150" s="25" t="s">
        <v>171</v>
      </c>
      <c r="E150" s="26" t="s">
        <v>218</v>
      </c>
      <c r="F150" s="25" t="s">
        <v>217</v>
      </c>
      <c r="G150" s="25" t="s">
        <v>110</v>
      </c>
      <c r="H150" s="36">
        <v>850</v>
      </c>
      <c r="I150" s="28">
        <v>1</v>
      </c>
      <c r="J150" s="29">
        <f>ListaDeInventario[[#This Row],[Valor por unidad]]*ListaDeInventario[[#This Row],[Cantidad en existencias]]</f>
        <v>850</v>
      </c>
      <c r="K150" s="30">
        <v>0</v>
      </c>
      <c r="L150" s="30">
        <v>0</v>
      </c>
      <c r="M150" s="28">
        <v>0</v>
      </c>
      <c r="N150" s="31"/>
      <c r="O150" s="31"/>
      <c r="P150" s="31"/>
    </row>
    <row r="151" spans="2:16" s="12" customFormat="1" ht="28.8" x14ac:dyDescent="0.3">
      <c r="B151" s="23" t="s">
        <v>241</v>
      </c>
      <c r="C151" s="24" t="s">
        <v>198</v>
      </c>
      <c r="D151" s="25" t="s">
        <v>171</v>
      </c>
      <c r="E151" s="26" t="s">
        <v>229</v>
      </c>
      <c r="F151" s="35">
        <v>41030</v>
      </c>
      <c r="G151" s="25" t="s">
        <v>6</v>
      </c>
      <c r="H151" s="36">
        <v>986.54</v>
      </c>
      <c r="I151" s="28">
        <v>6</v>
      </c>
      <c r="J151" s="29">
        <f>ListaDeInventario[[#This Row],[Valor por unidad]]*ListaDeInventario[[#This Row],[Cantidad en existencias]]</f>
        <v>5919.24</v>
      </c>
      <c r="K151" s="30">
        <v>0</v>
      </c>
      <c r="L151" s="30">
        <v>0</v>
      </c>
      <c r="M151" s="28">
        <v>0</v>
      </c>
      <c r="N151" s="31"/>
      <c r="O151" s="31"/>
      <c r="P151" s="31"/>
    </row>
    <row r="152" spans="2:16" s="12" customFormat="1" ht="28.8" x14ac:dyDescent="0.3">
      <c r="B152" s="23" t="s">
        <v>241</v>
      </c>
      <c r="C152" s="24"/>
      <c r="D152" s="25" t="s">
        <v>171</v>
      </c>
      <c r="E152" s="26" t="s">
        <v>260</v>
      </c>
      <c r="F152" s="25" t="s">
        <v>213</v>
      </c>
      <c r="G152" s="25" t="s">
        <v>110</v>
      </c>
      <c r="H152" s="39">
        <v>1270</v>
      </c>
      <c r="I152" s="28">
        <v>1</v>
      </c>
      <c r="J152" s="29">
        <f>ListaDeInventario[[#This Row],[Valor por unidad]]*ListaDeInventario[[#This Row],[Cantidad en existencias]]</f>
        <v>1270</v>
      </c>
      <c r="K152" s="30"/>
      <c r="L152" s="30"/>
      <c r="M152" s="28"/>
      <c r="N152" s="31"/>
      <c r="O152" s="31"/>
      <c r="P152" s="31"/>
    </row>
    <row r="153" spans="2:16" s="12" customFormat="1" ht="28.8" x14ac:dyDescent="0.3">
      <c r="B153" s="23" t="s">
        <v>241</v>
      </c>
      <c r="C153" s="24" t="s">
        <v>198</v>
      </c>
      <c r="D153" s="25" t="s">
        <v>171</v>
      </c>
      <c r="E153" s="26" t="s">
        <v>115</v>
      </c>
      <c r="F153" s="25" t="s">
        <v>221</v>
      </c>
      <c r="G153" s="25" t="s">
        <v>6</v>
      </c>
      <c r="H153" s="36">
        <v>4779.96</v>
      </c>
      <c r="I153" s="28">
        <v>15</v>
      </c>
      <c r="J153" s="29">
        <f>ListaDeInventario[[#This Row],[Valor por unidad]]*ListaDeInventario[[#This Row],[Cantidad en existencias]]</f>
        <v>71699.399999999994</v>
      </c>
      <c r="K153" s="30">
        <v>0</v>
      </c>
      <c r="L153" s="30">
        <v>0</v>
      </c>
      <c r="M153" s="28">
        <v>0</v>
      </c>
      <c r="N153" s="31"/>
      <c r="O153" s="31"/>
      <c r="P153" s="31"/>
    </row>
    <row r="154" spans="2:16" s="12" customFormat="1" ht="57.6" x14ac:dyDescent="0.3">
      <c r="B154" s="23" t="s">
        <v>241</v>
      </c>
      <c r="C154" s="24" t="s">
        <v>198</v>
      </c>
      <c r="D154" s="25" t="s">
        <v>171</v>
      </c>
      <c r="E154" s="26" t="s">
        <v>230</v>
      </c>
      <c r="F154" s="25" t="s">
        <v>212</v>
      </c>
      <c r="G154" s="25" t="s">
        <v>245</v>
      </c>
      <c r="H154" s="36">
        <v>3580.51</v>
      </c>
      <c r="I154" s="28">
        <v>5</v>
      </c>
      <c r="J154" s="29">
        <f>ListaDeInventario[[#This Row],[Valor por unidad]]*ListaDeInventario[[#This Row],[Cantidad en existencias]]</f>
        <v>17902.550000000003</v>
      </c>
      <c r="K154" s="30">
        <v>0</v>
      </c>
      <c r="L154" s="30">
        <v>0</v>
      </c>
      <c r="M154" s="28">
        <v>0</v>
      </c>
      <c r="N154" s="31"/>
      <c r="O154" s="31"/>
      <c r="P154" s="31"/>
    </row>
    <row r="155" spans="2:16" s="12" customFormat="1" ht="28.8" x14ac:dyDescent="0.3">
      <c r="B155" s="23" t="s">
        <v>241</v>
      </c>
      <c r="C155" s="24" t="s">
        <v>198</v>
      </c>
      <c r="D155" s="25" t="s">
        <v>171</v>
      </c>
      <c r="E155" s="26" t="s">
        <v>258</v>
      </c>
      <c r="F155" s="25" t="s">
        <v>213</v>
      </c>
      <c r="G155" s="46" t="s">
        <v>111</v>
      </c>
      <c r="H155" s="36">
        <v>2831.38</v>
      </c>
      <c r="I155" s="28">
        <v>8</v>
      </c>
      <c r="J155" s="29">
        <f>ListaDeInventario[[#This Row],[Valor por unidad]]*ListaDeInventario[[#This Row],[Cantidad en existencias]]</f>
        <v>22651.040000000001</v>
      </c>
      <c r="K155" s="30">
        <v>0</v>
      </c>
      <c r="L155" s="30">
        <v>0</v>
      </c>
      <c r="M155" s="28">
        <v>0</v>
      </c>
      <c r="N155" s="31"/>
      <c r="O155" s="31"/>
      <c r="P155" s="31"/>
    </row>
    <row r="156" spans="2:16" s="12" customFormat="1" ht="57.6" x14ac:dyDescent="0.3">
      <c r="B156" s="23" t="s">
        <v>241</v>
      </c>
      <c r="C156" s="24" t="s">
        <v>196</v>
      </c>
      <c r="D156" s="44" t="s">
        <v>163</v>
      </c>
      <c r="E156" s="26" t="s">
        <v>282</v>
      </c>
      <c r="F156" s="33" t="s">
        <v>206</v>
      </c>
      <c r="G156" s="25" t="s">
        <v>189</v>
      </c>
      <c r="H156" s="27">
        <v>69.95</v>
      </c>
      <c r="I156" s="28">
        <v>39</v>
      </c>
      <c r="J156" s="29">
        <f>ListaDeInventario[[#This Row],[Valor por unidad]]*ListaDeInventario[[#This Row],[Cantidad en existencias]]</f>
        <v>2728.05</v>
      </c>
      <c r="K156" s="30">
        <v>10</v>
      </c>
      <c r="L156" s="30">
        <v>90</v>
      </c>
      <c r="M156" s="28">
        <v>30</v>
      </c>
      <c r="N156" s="31"/>
      <c r="O156" s="31"/>
      <c r="P156" s="31"/>
    </row>
    <row r="157" spans="2:16" s="12" customFormat="1" ht="28.8" x14ac:dyDescent="0.3">
      <c r="B157" s="23" t="s">
        <v>241</v>
      </c>
      <c r="C157" s="24" t="s">
        <v>195</v>
      </c>
      <c r="D157" s="25" t="s">
        <v>170</v>
      </c>
      <c r="E157" s="26" t="s">
        <v>64</v>
      </c>
      <c r="F157" s="25" t="s">
        <v>208</v>
      </c>
      <c r="G157" s="25" t="s">
        <v>7</v>
      </c>
      <c r="H157" s="36">
        <v>21</v>
      </c>
      <c r="I157" s="28">
        <v>25</v>
      </c>
      <c r="J157" s="29">
        <f>ListaDeInventario[[#This Row],[Valor por unidad]]*ListaDeInventario[[#This Row],[Cantidad en existencias]]</f>
        <v>525</v>
      </c>
      <c r="K157" s="30">
        <v>5</v>
      </c>
      <c r="L157" s="30">
        <v>90</v>
      </c>
      <c r="M157" s="28">
        <v>30</v>
      </c>
      <c r="N157" s="31"/>
      <c r="O157" s="31"/>
      <c r="P157" s="31"/>
    </row>
    <row r="158" spans="2:16" s="12" customFormat="1" ht="57.6" x14ac:dyDescent="0.3">
      <c r="B158" s="23" t="s">
        <v>241</v>
      </c>
      <c r="C158" s="24"/>
      <c r="D158" s="25" t="s">
        <v>163</v>
      </c>
      <c r="E158" s="26" t="s">
        <v>320</v>
      </c>
      <c r="F158" s="25" t="s">
        <v>309</v>
      </c>
      <c r="G158" s="25" t="s">
        <v>183</v>
      </c>
      <c r="H158" s="39">
        <v>228.81</v>
      </c>
      <c r="I158" s="28">
        <v>23</v>
      </c>
      <c r="J158" s="39">
        <f>ListaDeInventario[[#This Row],[Valor por unidad]]*ListaDeInventario[[#This Row],[Cantidad en existencias]]</f>
        <v>5262.63</v>
      </c>
      <c r="K158" s="30"/>
      <c r="L158" s="30"/>
      <c r="M158" s="28"/>
      <c r="N158" s="31"/>
      <c r="O158" s="31"/>
      <c r="P158" s="31"/>
    </row>
    <row r="159" spans="2:16" s="12" customFormat="1" ht="28.8" x14ac:dyDescent="0.3">
      <c r="B159" s="23" t="s">
        <v>241</v>
      </c>
      <c r="C159" s="24" t="s">
        <v>195</v>
      </c>
      <c r="D159" s="25" t="s">
        <v>169</v>
      </c>
      <c r="E159" s="26" t="s">
        <v>63</v>
      </c>
      <c r="F159" s="25" t="s">
        <v>208</v>
      </c>
      <c r="G159" s="25" t="s">
        <v>7</v>
      </c>
      <c r="H159" s="36">
        <v>80</v>
      </c>
      <c r="I159" s="28">
        <v>21</v>
      </c>
      <c r="J159" s="29">
        <f>ListaDeInventario[[#This Row],[Valor por unidad]]*ListaDeInventario[[#This Row],[Cantidad en existencias]]</f>
        <v>1680</v>
      </c>
      <c r="K159" s="30">
        <v>10</v>
      </c>
      <c r="L159" s="30">
        <v>60</v>
      </c>
      <c r="M159" s="28">
        <v>50</v>
      </c>
      <c r="N159" s="31"/>
      <c r="O159" s="31"/>
      <c r="P159" s="31"/>
    </row>
    <row r="160" spans="2:16" s="12" customFormat="1" ht="28.8" x14ac:dyDescent="0.3">
      <c r="B160" s="23" t="s">
        <v>241</v>
      </c>
      <c r="C160" s="24" t="s">
        <v>198</v>
      </c>
      <c r="D160" s="25" t="s">
        <v>175</v>
      </c>
      <c r="E160" s="26" t="s">
        <v>174</v>
      </c>
      <c r="F160" s="25" t="s">
        <v>212</v>
      </c>
      <c r="G160" s="25" t="s">
        <v>7</v>
      </c>
      <c r="H160" s="36">
        <v>174.85</v>
      </c>
      <c r="I160" s="28">
        <v>2</v>
      </c>
      <c r="J160" s="29">
        <f>ListaDeInventario[[#This Row],[Valor por unidad]]*ListaDeInventario[[#This Row],[Cantidad en existencias]]</f>
        <v>349.7</v>
      </c>
      <c r="K160" s="30">
        <v>0</v>
      </c>
      <c r="L160" s="30">
        <v>0</v>
      </c>
      <c r="M160" s="28">
        <v>0</v>
      </c>
      <c r="N160" s="31"/>
      <c r="O160" s="31"/>
      <c r="P160" s="31"/>
    </row>
    <row r="161" spans="2:16" s="12" customFormat="1" ht="57.6" x14ac:dyDescent="0.3">
      <c r="B161" s="23" t="s">
        <v>241</v>
      </c>
      <c r="C161" s="24" t="s">
        <v>195</v>
      </c>
      <c r="D161" s="25" t="s">
        <v>158</v>
      </c>
      <c r="E161" s="26" t="s">
        <v>54</v>
      </c>
      <c r="F161" s="25" t="s">
        <v>224</v>
      </c>
      <c r="G161" s="25" t="s">
        <v>55</v>
      </c>
      <c r="H161" s="27">
        <v>14.53</v>
      </c>
      <c r="I161" s="28">
        <v>135</v>
      </c>
      <c r="J161" s="29">
        <f>ListaDeInventario[[#This Row],[Valor por unidad]]*ListaDeInventario[[#This Row],[Cantidad en existencias]]</f>
        <v>1961.55</v>
      </c>
      <c r="K161" s="30">
        <v>20</v>
      </c>
      <c r="L161" s="30">
        <v>60</v>
      </c>
      <c r="M161" s="28">
        <v>100</v>
      </c>
      <c r="N161" s="31"/>
      <c r="O161" s="31"/>
      <c r="P161" s="31"/>
    </row>
    <row r="162" spans="2:16" s="12" customFormat="1" ht="57.6" x14ac:dyDescent="0.3">
      <c r="B162" s="23" t="s">
        <v>241</v>
      </c>
      <c r="C162" s="24" t="s">
        <v>195</v>
      </c>
      <c r="D162" s="25" t="s">
        <v>158</v>
      </c>
      <c r="E162" s="26" t="s">
        <v>53</v>
      </c>
      <c r="F162" s="25" t="s">
        <v>224</v>
      </c>
      <c r="G162" s="25" t="s">
        <v>55</v>
      </c>
      <c r="H162" s="27">
        <v>22.75</v>
      </c>
      <c r="I162" s="28">
        <v>180</v>
      </c>
      <c r="J162" s="29">
        <f>ListaDeInventario[[#This Row],[Valor por unidad]]*ListaDeInventario[[#This Row],[Cantidad en existencias]]</f>
        <v>4095</v>
      </c>
      <c r="K162" s="30">
        <v>5</v>
      </c>
      <c r="L162" s="30">
        <v>30</v>
      </c>
      <c r="M162" s="28">
        <v>30</v>
      </c>
      <c r="N162" s="31"/>
      <c r="O162" s="31"/>
      <c r="P162" s="31"/>
    </row>
    <row r="163" spans="2:16" s="12" customFormat="1" ht="57.6" x14ac:dyDescent="0.3">
      <c r="B163" s="23" t="s">
        <v>241</v>
      </c>
      <c r="C163" s="24"/>
      <c r="D163" s="25" t="s">
        <v>163</v>
      </c>
      <c r="E163" s="26" t="s">
        <v>321</v>
      </c>
      <c r="F163" s="25" t="s">
        <v>309</v>
      </c>
      <c r="G163" s="42" t="s">
        <v>322</v>
      </c>
      <c r="H163" s="39">
        <v>165.25</v>
      </c>
      <c r="I163" s="28">
        <v>4</v>
      </c>
      <c r="J163" s="39">
        <f>ListaDeInventario[[#This Row],[Valor por unidad]]*ListaDeInventario[[#This Row],[Cantidad en existencias]]</f>
        <v>661</v>
      </c>
      <c r="K163" s="30"/>
      <c r="L163" s="30"/>
      <c r="M163" s="28"/>
      <c r="N163" s="31"/>
      <c r="O163" s="31"/>
      <c r="P163" s="31"/>
    </row>
    <row r="164" spans="2:16" s="12" customFormat="1" ht="57.6" x14ac:dyDescent="0.3">
      <c r="B164" s="23" t="s">
        <v>241</v>
      </c>
      <c r="C164" s="24" t="s">
        <v>196</v>
      </c>
      <c r="D164" s="44" t="s">
        <v>163</v>
      </c>
      <c r="E164" s="26" t="s">
        <v>14</v>
      </c>
      <c r="F164" s="33" t="s">
        <v>206</v>
      </c>
      <c r="G164" s="25" t="s">
        <v>7</v>
      </c>
      <c r="H164" s="27">
        <v>100</v>
      </c>
      <c r="I164" s="28">
        <v>17</v>
      </c>
      <c r="J164" s="29">
        <f>ListaDeInventario[[#This Row],[Valor por unidad]]*ListaDeInventario[[#This Row],[Cantidad en existencias]]</f>
        <v>1700</v>
      </c>
      <c r="K164" s="30">
        <v>15</v>
      </c>
      <c r="L164" s="30">
        <v>60</v>
      </c>
      <c r="M164" s="28">
        <v>30</v>
      </c>
      <c r="N164" s="31"/>
      <c r="O164" s="31"/>
      <c r="P164" s="31"/>
    </row>
    <row r="165" spans="2:16" s="12" customFormat="1" ht="28.8" x14ac:dyDescent="0.3">
      <c r="B165" s="23" t="s">
        <v>241</v>
      </c>
      <c r="C165" s="24" t="s">
        <v>199</v>
      </c>
      <c r="D165" s="37" t="s">
        <v>163</v>
      </c>
      <c r="E165" s="26" t="s">
        <v>136</v>
      </c>
      <c r="F165" s="25" t="s">
        <v>219</v>
      </c>
      <c r="G165" s="25" t="s">
        <v>7</v>
      </c>
      <c r="H165" s="36">
        <v>40</v>
      </c>
      <c r="I165" s="28">
        <v>8</v>
      </c>
      <c r="J165" s="29">
        <f>ListaDeInventario[[#This Row],[Valor por unidad]]*ListaDeInventario[[#This Row],[Cantidad en existencias]]</f>
        <v>320</v>
      </c>
      <c r="K165" s="30">
        <v>0</v>
      </c>
      <c r="L165" s="30">
        <v>0</v>
      </c>
      <c r="M165" s="28">
        <v>0</v>
      </c>
      <c r="N165" s="31"/>
      <c r="O165" s="31"/>
      <c r="P165" s="31"/>
    </row>
    <row r="166" spans="2:16" s="12" customFormat="1" ht="28.8" x14ac:dyDescent="0.3">
      <c r="B166" s="23" t="s">
        <v>241</v>
      </c>
      <c r="C166" s="24" t="s">
        <v>199</v>
      </c>
      <c r="D166" s="37" t="s">
        <v>163</v>
      </c>
      <c r="E166" s="26" t="s">
        <v>135</v>
      </c>
      <c r="F166" s="25" t="s">
        <v>219</v>
      </c>
      <c r="G166" s="25" t="s">
        <v>7</v>
      </c>
      <c r="H166" s="36">
        <v>105</v>
      </c>
      <c r="I166" s="28">
        <v>9</v>
      </c>
      <c r="J166" s="29">
        <f>ListaDeInventario[[#This Row],[Valor por unidad]]*ListaDeInventario[[#This Row],[Cantidad en existencias]]</f>
        <v>945</v>
      </c>
      <c r="K166" s="30">
        <v>0</v>
      </c>
      <c r="L166" s="30">
        <v>0</v>
      </c>
      <c r="M166" s="28">
        <v>0</v>
      </c>
      <c r="N166" s="31"/>
      <c r="O166" s="31"/>
      <c r="P166" s="31"/>
    </row>
    <row r="167" spans="2:16" s="12" customFormat="1" ht="28.8" x14ac:dyDescent="0.3">
      <c r="B167" s="23" t="s">
        <v>241</v>
      </c>
      <c r="C167" s="24" t="s">
        <v>199</v>
      </c>
      <c r="D167" s="37" t="s">
        <v>163</v>
      </c>
      <c r="E167" s="26" t="s">
        <v>134</v>
      </c>
      <c r="F167" s="25" t="s">
        <v>219</v>
      </c>
      <c r="G167" s="25" t="s">
        <v>74</v>
      </c>
      <c r="H167" s="36">
        <v>510</v>
      </c>
      <c r="I167" s="28">
        <v>11</v>
      </c>
      <c r="J167" s="29">
        <f>ListaDeInventario[[#This Row],[Valor por unidad]]*ListaDeInventario[[#This Row],[Cantidad en existencias]]</f>
        <v>5610</v>
      </c>
      <c r="K167" s="30">
        <v>0</v>
      </c>
      <c r="L167" s="30">
        <v>0</v>
      </c>
      <c r="M167" s="28">
        <v>0</v>
      </c>
      <c r="N167" s="31"/>
      <c r="O167" s="31"/>
      <c r="P167" s="31"/>
    </row>
    <row r="168" spans="2:16" s="12" customFormat="1" ht="28.8" x14ac:dyDescent="0.3">
      <c r="B168" s="23" t="s">
        <v>241</v>
      </c>
      <c r="C168" s="24" t="s">
        <v>199</v>
      </c>
      <c r="D168" s="37" t="s">
        <v>163</v>
      </c>
      <c r="E168" s="26" t="s">
        <v>137</v>
      </c>
      <c r="F168" s="25" t="s">
        <v>219</v>
      </c>
      <c r="G168" s="25" t="s">
        <v>7</v>
      </c>
      <c r="H168" s="36">
        <v>525</v>
      </c>
      <c r="I168" s="28">
        <v>7</v>
      </c>
      <c r="J168" s="29">
        <f>ListaDeInventario[[#This Row],[Valor por unidad]]*ListaDeInventario[[#This Row],[Cantidad en existencias]]</f>
        <v>3675</v>
      </c>
      <c r="K168" s="30">
        <v>0</v>
      </c>
      <c r="L168" s="30">
        <v>0</v>
      </c>
      <c r="M168" s="28">
        <v>0</v>
      </c>
      <c r="N168" s="31"/>
      <c r="O168" s="31"/>
      <c r="P168" s="31"/>
    </row>
    <row r="169" spans="2:16" s="12" customFormat="1" ht="28.8" x14ac:dyDescent="0.3">
      <c r="B169" s="23" t="s">
        <v>241</v>
      </c>
      <c r="C169" s="24" t="s">
        <v>195</v>
      </c>
      <c r="D169" s="25" t="s">
        <v>170</v>
      </c>
      <c r="E169" s="26" t="s">
        <v>277</v>
      </c>
      <c r="F169" s="35" t="s">
        <v>223</v>
      </c>
      <c r="G169" s="25" t="s">
        <v>7</v>
      </c>
      <c r="H169" s="36">
        <v>11</v>
      </c>
      <c r="I169" s="28" t="s">
        <v>299</v>
      </c>
      <c r="J169" s="29"/>
      <c r="K169" s="30">
        <v>5</v>
      </c>
      <c r="L169" s="30">
        <v>30</v>
      </c>
      <c r="M169" s="28">
        <v>30</v>
      </c>
      <c r="N169" s="31"/>
      <c r="O169" s="31"/>
      <c r="P169" s="31"/>
    </row>
    <row r="170" spans="2:16" s="12" customFormat="1" ht="28.8" x14ac:dyDescent="0.3">
      <c r="B170" s="23" t="s">
        <v>241</v>
      </c>
      <c r="C170" s="24" t="s">
        <v>195</v>
      </c>
      <c r="D170" s="25" t="s">
        <v>169</v>
      </c>
      <c r="E170" s="26" t="s">
        <v>52</v>
      </c>
      <c r="F170" s="25" t="s">
        <v>208</v>
      </c>
      <c r="G170" s="25" t="s">
        <v>183</v>
      </c>
      <c r="H170" s="27">
        <v>30</v>
      </c>
      <c r="I170" s="28">
        <v>98</v>
      </c>
      <c r="J170" s="29">
        <f>ListaDeInventario[[#This Row],[Valor por unidad]]*ListaDeInventario[[#This Row],[Cantidad en existencias]]</f>
        <v>2940</v>
      </c>
      <c r="K170" s="30">
        <v>10</v>
      </c>
      <c r="L170" s="30">
        <v>30</v>
      </c>
      <c r="M170" s="28">
        <v>15</v>
      </c>
      <c r="N170" s="31"/>
      <c r="O170" s="31"/>
      <c r="P170" s="31"/>
    </row>
    <row r="171" spans="2:16" s="12" customFormat="1" ht="28.8" x14ac:dyDescent="0.3">
      <c r="B171" s="23" t="s">
        <v>241</v>
      </c>
      <c r="C171" s="24" t="s">
        <v>198</v>
      </c>
      <c r="D171" s="44" t="s">
        <v>171</v>
      </c>
      <c r="E171" s="26" t="s">
        <v>121</v>
      </c>
      <c r="F171" s="25" t="s">
        <v>209</v>
      </c>
      <c r="G171" s="25" t="s">
        <v>7</v>
      </c>
      <c r="H171" s="36">
        <v>1894.97</v>
      </c>
      <c r="I171" s="28">
        <v>1</v>
      </c>
      <c r="J171" s="29">
        <f>ListaDeInventario[[#This Row],[Valor por unidad]]*ListaDeInventario[[#This Row],[Cantidad en existencias]]</f>
        <v>1894.97</v>
      </c>
      <c r="K171" s="30">
        <v>0</v>
      </c>
      <c r="L171" s="30">
        <v>0</v>
      </c>
      <c r="M171" s="28">
        <v>0</v>
      </c>
      <c r="N171" s="31"/>
      <c r="O171" s="31"/>
      <c r="P171" s="31"/>
    </row>
    <row r="172" spans="2:16" s="12" customFormat="1" ht="28.8" x14ac:dyDescent="0.3">
      <c r="B172" s="23" t="s">
        <v>241</v>
      </c>
      <c r="C172" s="24" t="s">
        <v>195</v>
      </c>
      <c r="D172" s="25" t="s">
        <v>169</v>
      </c>
      <c r="E172" s="26" t="s">
        <v>60</v>
      </c>
      <c r="F172" s="25" t="s">
        <v>208</v>
      </c>
      <c r="G172" s="25" t="s">
        <v>7</v>
      </c>
      <c r="H172" s="27">
        <v>35</v>
      </c>
      <c r="I172" s="28">
        <v>20</v>
      </c>
      <c r="J172" s="29">
        <f>ListaDeInventario[[#This Row],[Valor por unidad]]*ListaDeInventario[[#This Row],[Cantidad en existencias]]</f>
        <v>700</v>
      </c>
      <c r="K172" s="30">
        <v>10</v>
      </c>
      <c r="L172" s="30">
        <v>30</v>
      </c>
      <c r="M172" s="28">
        <v>20</v>
      </c>
      <c r="N172" s="31"/>
      <c r="O172" s="31"/>
      <c r="P172" s="31"/>
    </row>
    <row r="173" spans="2:16" s="12" customFormat="1" ht="28.8" x14ac:dyDescent="0.3">
      <c r="B173" s="23" t="s">
        <v>241</v>
      </c>
      <c r="C173" s="24" t="s">
        <v>195</v>
      </c>
      <c r="D173" s="25" t="s">
        <v>169</v>
      </c>
      <c r="E173" s="26" t="s">
        <v>203</v>
      </c>
      <c r="F173" s="25" t="s">
        <v>316</v>
      </c>
      <c r="G173" s="25" t="s">
        <v>183</v>
      </c>
      <c r="H173" s="27">
        <v>10</v>
      </c>
      <c r="I173" s="28">
        <v>29</v>
      </c>
      <c r="J173" s="29">
        <f>ListaDeInventario[[#This Row],[Valor por unidad]]*ListaDeInventario[[#This Row],[Cantidad en existencias]]</f>
        <v>290</v>
      </c>
      <c r="K173" s="30">
        <v>5</v>
      </c>
      <c r="L173" s="30">
        <v>30</v>
      </c>
      <c r="M173" s="28">
        <v>30</v>
      </c>
      <c r="N173" s="31"/>
      <c r="O173" s="31"/>
      <c r="P173" s="31"/>
    </row>
    <row r="174" spans="2:16" s="12" customFormat="1" ht="57.6" x14ac:dyDescent="0.3">
      <c r="B174" s="23" t="s">
        <v>241</v>
      </c>
      <c r="C174" s="24" t="s">
        <v>198</v>
      </c>
      <c r="D174" s="25" t="s">
        <v>175</v>
      </c>
      <c r="E174" s="26" t="s">
        <v>200</v>
      </c>
      <c r="F174" s="25" t="s">
        <v>219</v>
      </c>
      <c r="G174" s="25" t="s">
        <v>7</v>
      </c>
      <c r="H174" s="36">
        <v>35</v>
      </c>
      <c r="I174" s="28">
        <v>1</v>
      </c>
      <c r="J174" s="29">
        <v>35</v>
      </c>
      <c r="K174" s="30">
        <v>0</v>
      </c>
      <c r="L174" s="30">
        <v>0</v>
      </c>
      <c r="M174" s="28">
        <v>0</v>
      </c>
      <c r="N174" s="31"/>
      <c r="O174" s="31"/>
      <c r="P174" s="31"/>
    </row>
    <row r="175" spans="2:16" s="12" customFormat="1" ht="57.6" x14ac:dyDescent="0.3">
      <c r="B175" s="23" t="s">
        <v>241</v>
      </c>
      <c r="C175" s="24" t="s">
        <v>196</v>
      </c>
      <c r="D175" s="44" t="s">
        <v>158</v>
      </c>
      <c r="E175" s="26" t="s">
        <v>5</v>
      </c>
      <c r="F175" s="33" t="s">
        <v>300</v>
      </c>
      <c r="G175" s="25" t="s">
        <v>187</v>
      </c>
      <c r="H175" s="27">
        <v>105</v>
      </c>
      <c r="I175" s="28">
        <v>315</v>
      </c>
      <c r="J175" s="29">
        <f>ListaDeInventario[[#This Row],[Valor por unidad]]*ListaDeInventario[[#This Row],[Cantidad en existencias]]</f>
        <v>33075</v>
      </c>
      <c r="K175" s="30">
        <v>10</v>
      </c>
      <c r="L175" s="30">
        <v>60</v>
      </c>
      <c r="M175" s="28">
        <v>30</v>
      </c>
      <c r="N175" s="31"/>
      <c r="O175" s="31"/>
      <c r="P175" s="31"/>
    </row>
    <row r="176" spans="2:16" s="12" customFormat="1" ht="57.6" x14ac:dyDescent="0.3">
      <c r="B176" s="23" t="s">
        <v>241</v>
      </c>
      <c r="C176" s="24" t="s">
        <v>195</v>
      </c>
      <c r="D176" s="25" t="s">
        <v>170</v>
      </c>
      <c r="E176" s="26" t="s">
        <v>236</v>
      </c>
      <c r="F176" s="25" t="s">
        <v>208</v>
      </c>
      <c r="G176" s="25" t="s">
        <v>7</v>
      </c>
      <c r="H176" s="27">
        <v>110</v>
      </c>
      <c r="I176" s="28">
        <v>10</v>
      </c>
      <c r="J176" s="29">
        <f>ListaDeInventario[[#This Row],[Valor por unidad]]*ListaDeInventario[[#This Row],[Cantidad en existencias]]</f>
        <v>1100</v>
      </c>
      <c r="K176" s="30">
        <v>10</v>
      </c>
      <c r="L176" s="30">
        <v>30</v>
      </c>
      <c r="M176" s="28">
        <v>40</v>
      </c>
      <c r="N176" s="31"/>
      <c r="O176" s="31"/>
      <c r="P176" s="31"/>
    </row>
    <row r="177" spans="2:16" s="12" customFormat="1" ht="28.8" x14ac:dyDescent="0.3">
      <c r="B177" s="23" t="s">
        <v>241</v>
      </c>
      <c r="C177" s="24" t="s">
        <v>195</v>
      </c>
      <c r="D177" s="25">
        <v>239202</v>
      </c>
      <c r="E177" s="26" t="s">
        <v>235</v>
      </c>
      <c r="F177" s="25" t="s">
        <v>208</v>
      </c>
      <c r="G177" s="25" t="s">
        <v>7</v>
      </c>
      <c r="H177" s="27">
        <v>105</v>
      </c>
      <c r="I177" s="28">
        <v>15</v>
      </c>
      <c r="J177" s="29">
        <f>ListaDeInventario[[#This Row],[Valor por unidad]]*ListaDeInventario[[#This Row],[Cantidad en existencias]]</f>
        <v>1575</v>
      </c>
      <c r="K177" s="30">
        <v>10</v>
      </c>
      <c r="L177" s="30">
        <v>30</v>
      </c>
      <c r="M177" s="28">
        <v>50</v>
      </c>
      <c r="N177" s="31"/>
      <c r="O177" s="31"/>
      <c r="P177" s="31"/>
    </row>
    <row r="178" spans="2:16" s="12" customFormat="1" ht="28.8" x14ac:dyDescent="0.3">
      <c r="B178" s="23" t="s">
        <v>241</v>
      </c>
      <c r="C178" s="24" t="s">
        <v>195</v>
      </c>
      <c r="D178" s="25" t="s">
        <v>158</v>
      </c>
      <c r="E178" s="26" t="s">
        <v>45</v>
      </c>
      <c r="F178" s="25" t="s">
        <v>208</v>
      </c>
      <c r="G178" s="25" t="s">
        <v>239</v>
      </c>
      <c r="H178" s="27">
        <v>2</v>
      </c>
      <c r="I178" s="28">
        <v>1740</v>
      </c>
      <c r="J178" s="29">
        <f>ListaDeInventario[[#This Row],[Valor por unidad]]*ListaDeInventario[[#This Row],[Cantidad en existencias]]</f>
        <v>3480</v>
      </c>
      <c r="K178" s="30">
        <v>200</v>
      </c>
      <c r="L178" s="30">
        <v>60</v>
      </c>
      <c r="M178" s="28">
        <v>1000</v>
      </c>
      <c r="N178" s="31"/>
      <c r="O178" s="31"/>
      <c r="P178" s="31"/>
    </row>
    <row r="179" spans="2:16" s="12" customFormat="1" ht="28.8" x14ac:dyDescent="0.3">
      <c r="B179" s="23" t="s">
        <v>241</v>
      </c>
      <c r="C179" s="24" t="s">
        <v>195</v>
      </c>
      <c r="D179" s="25" t="s">
        <v>158</v>
      </c>
      <c r="E179" s="26" t="s">
        <v>48</v>
      </c>
      <c r="F179" s="25" t="s">
        <v>208</v>
      </c>
      <c r="G179" s="25" t="s">
        <v>7</v>
      </c>
      <c r="H179" s="27">
        <v>3</v>
      </c>
      <c r="I179" s="28">
        <v>198</v>
      </c>
      <c r="J179" s="29">
        <f>ListaDeInventario[[#This Row],[Valor por unidad]]*ListaDeInventario[[#This Row],[Cantidad en existencias]]</f>
        <v>594</v>
      </c>
      <c r="K179" s="30">
        <v>100</v>
      </c>
      <c r="L179" s="30">
        <v>30</v>
      </c>
      <c r="M179" s="28">
        <v>500</v>
      </c>
      <c r="N179" s="31"/>
      <c r="O179" s="31"/>
      <c r="P179" s="31"/>
    </row>
    <row r="180" spans="2:16" s="12" customFormat="1" ht="28.8" x14ac:dyDescent="0.3">
      <c r="B180" s="23" t="s">
        <v>241</v>
      </c>
      <c r="C180" s="24" t="s">
        <v>195</v>
      </c>
      <c r="D180" s="25" t="s">
        <v>158</v>
      </c>
      <c r="E180" s="26" t="s">
        <v>46</v>
      </c>
      <c r="F180" s="25" t="s">
        <v>208</v>
      </c>
      <c r="G180" s="25" t="s">
        <v>7</v>
      </c>
      <c r="H180" s="27">
        <v>5</v>
      </c>
      <c r="I180" s="28">
        <v>1500</v>
      </c>
      <c r="J180" s="29">
        <f>ListaDeInventario[[#This Row],[Valor por unidad]]*ListaDeInventario[[#This Row],[Cantidad en existencias]]</f>
        <v>7500</v>
      </c>
      <c r="K180" s="30">
        <v>500</v>
      </c>
      <c r="L180" s="30">
        <v>60</v>
      </c>
      <c r="M180" s="28">
        <v>1500</v>
      </c>
      <c r="N180" s="31"/>
      <c r="O180" s="31"/>
      <c r="P180" s="31"/>
    </row>
    <row r="181" spans="2:16" s="12" customFormat="1" ht="28.8" x14ac:dyDescent="0.3">
      <c r="B181" s="23" t="s">
        <v>241</v>
      </c>
      <c r="C181" s="24" t="s">
        <v>195</v>
      </c>
      <c r="D181" s="25" t="s">
        <v>158</v>
      </c>
      <c r="E181" s="26" t="s">
        <v>47</v>
      </c>
      <c r="F181" s="25" t="s">
        <v>208</v>
      </c>
      <c r="G181" s="25" t="s">
        <v>7</v>
      </c>
      <c r="H181" s="27">
        <v>4</v>
      </c>
      <c r="I181" s="28">
        <v>169</v>
      </c>
      <c r="J181" s="29">
        <f>ListaDeInventario[[#This Row],[Valor por unidad]]*ListaDeInventario[[#This Row],[Cantidad en existencias]]</f>
        <v>676</v>
      </c>
      <c r="K181" s="30">
        <v>100</v>
      </c>
      <c r="L181" s="30">
        <v>30</v>
      </c>
      <c r="M181" s="28">
        <v>500</v>
      </c>
      <c r="N181" s="31"/>
      <c r="O181" s="31"/>
      <c r="P181" s="31"/>
    </row>
    <row r="182" spans="2:16" s="12" customFormat="1" ht="28.8" x14ac:dyDescent="0.3">
      <c r="B182" s="23" t="s">
        <v>241</v>
      </c>
      <c r="C182" s="24" t="s">
        <v>196</v>
      </c>
      <c r="D182" s="34" t="s">
        <v>157</v>
      </c>
      <c r="E182" s="26" t="s">
        <v>13</v>
      </c>
      <c r="F182" s="33" t="s">
        <v>300</v>
      </c>
      <c r="G182" s="25" t="s">
        <v>7</v>
      </c>
      <c r="H182" s="27">
        <v>175</v>
      </c>
      <c r="I182" s="28">
        <v>94</v>
      </c>
      <c r="J182" s="29">
        <f>ListaDeInventario[[#This Row],[Valor por unidad]]*ListaDeInventario[[#This Row],[Cantidad en existencias]]</f>
        <v>16450</v>
      </c>
      <c r="K182" s="30">
        <v>20</v>
      </c>
      <c r="L182" s="30">
        <v>60</v>
      </c>
      <c r="M182" s="28">
        <v>100</v>
      </c>
      <c r="N182" s="31"/>
      <c r="O182" s="31"/>
      <c r="P182" s="31"/>
    </row>
    <row r="183" spans="2:16" s="12" customFormat="1" ht="18" customHeight="1" x14ac:dyDescent="0.3">
      <c r="B183" s="23" t="s">
        <v>241</v>
      </c>
      <c r="C183" s="24"/>
      <c r="D183" s="25" t="s">
        <v>158</v>
      </c>
      <c r="E183" s="26" t="s">
        <v>237</v>
      </c>
      <c r="F183" s="25" t="s">
        <v>294</v>
      </c>
      <c r="G183" s="25" t="s">
        <v>7</v>
      </c>
      <c r="H183" s="27">
        <v>35</v>
      </c>
      <c r="I183" s="28">
        <v>2</v>
      </c>
      <c r="J183" s="29">
        <v>35</v>
      </c>
      <c r="K183" s="30">
        <v>5</v>
      </c>
      <c r="L183" s="30">
        <v>90</v>
      </c>
      <c r="M183" s="28">
        <v>60</v>
      </c>
      <c r="N183" s="31"/>
      <c r="O183" s="31"/>
      <c r="P183" s="31"/>
    </row>
    <row r="184" spans="2:16" s="12" customFormat="1" ht="20.399999999999999" customHeight="1" x14ac:dyDescent="0.3">
      <c r="B184" s="23" t="s">
        <v>241</v>
      </c>
      <c r="C184" s="24"/>
      <c r="D184" s="25" t="s">
        <v>163</v>
      </c>
      <c r="E184" s="26" t="s">
        <v>330</v>
      </c>
      <c r="F184" s="25" t="s">
        <v>308</v>
      </c>
      <c r="G184" s="25" t="s">
        <v>239</v>
      </c>
      <c r="H184" s="29">
        <v>1560</v>
      </c>
      <c r="I184" s="28">
        <v>2</v>
      </c>
      <c r="J184" s="39">
        <f>ListaDeInventario[[#This Row],[Valor por unidad]]*ListaDeInventario[[#This Row],[Cantidad en existencias]]</f>
        <v>3120</v>
      </c>
      <c r="K184" s="30"/>
      <c r="L184" s="30"/>
      <c r="M184" s="28"/>
      <c r="N184" s="31"/>
      <c r="O184" s="31"/>
      <c r="P184" s="31"/>
    </row>
    <row r="185" spans="2:16" s="12" customFormat="1" ht="23.4" customHeight="1" x14ac:dyDescent="0.3">
      <c r="B185" s="23" t="s">
        <v>241</v>
      </c>
      <c r="C185" s="24" t="s">
        <v>198</v>
      </c>
      <c r="D185" s="40" t="s">
        <v>163</v>
      </c>
      <c r="E185" s="26" t="s">
        <v>149</v>
      </c>
      <c r="F185" s="25" t="s">
        <v>221</v>
      </c>
      <c r="G185" s="25" t="s">
        <v>7</v>
      </c>
      <c r="H185" s="36">
        <v>788.12</v>
      </c>
      <c r="I185" s="28">
        <v>3</v>
      </c>
      <c r="J185" s="29">
        <f>ListaDeInventario[[#This Row],[Valor por unidad]]*ListaDeInventario[[#This Row],[Cantidad en existencias]]</f>
        <v>2364.36</v>
      </c>
      <c r="K185" s="30">
        <v>0</v>
      </c>
      <c r="L185" s="30">
        <v>0</v>
      </c>
      <c r="M185" s="28">
        <v>0</v>
      </c>
      <c r="N185" s="31"/>
      <c r="O185" s="31"/>
      <c r="P185" s="31"/>
    </row>
    <row r="186" spans="2:16" s="12" customFormat="1" ht="19.2" customHeight="1" x14ac:dyDescent="0.3">
      <c r="B186" s="23" t="s">
        <v>241</v>
      </c>
      <c r="C186" s="24" t="s">
        <v>195</v>
      </c>
      <c r="D186" s="25" t="s">
        <v>170</v>
      </c>
      <c r="E186" s="26" t="s">
        <v>65</v>
      </c>
      <c r="F186" s="25" t="s">
        <v>209</v>
      </c>
      <c r="G186" s="25" t="s">
        <v>7</v>
      </c>
      <c r="H186" s="36">
        <v>45</v>
      </c>
      <c r="I186" s="28">
        <v>39</v>
      </c>
      <c r="J186" s="29">
        <f>ListaDeInventario[[#This Row],[Valor por unidad]]*ListaDeInventario[[#This Row],[Cantidad en existencias]]</f>
        <v>1755</v>
      </c>
      <c r="K186" s="30">
        <v>5</v>
      </c>
      <c r="L186" s="30">
        <v>90</v>
      </c>
      <c r="M186" s="28">
        <v>10</v>
      </c>
      <c r="N186" s="31"/>
      <c r="O186" s="31"/>
      <c r="P186" s="31"/>
    </row>
    <row r="187" spans="2:16" s="12" customFormat="1" ht="22.2" customHeight="1" x14ac:dyDescent="0.3">
      <c r="B187" s="23" t="s">
        <v>241</v>
      </c>
      <c r="C187" s="24" t="s">
        <v>199</v>
      </c>
      <c r="D187" s="37" t="s">
        <v>163</v>
      </c>
      <c r="E187" s="26" t="s">
        <v>266</v>
      </c>
      <c r="F187" s="25" t="s">
        <v>219</v>
      </c>
      <c r="G187" s="25" t="s">
        <v>7</v>
      </c>
      <c r="H187" s="36">
        <v>160</v>
      </c>
      <c r="I187" s="28">
        <v>4</v>
      </c>
      <c r="J187" s="29">
        <f>ListaDeInventario[[#This Row],[Valor por unidad]]*ListaDeInventario[[#This Row],[Cantidad en existencias]]</f>
        <v>640</v>
      </c>
      <c r="K187" s="30">
        <v>0</v>
      </c>
      <c r="L187" s="30">
        <v>0</v>
      </c>
      <c r="M187" s="28">
        <v>0</v>
      </c>
      <c r="N187" s="31"/>
      <c r="O187" s="31"/>
      <c r="P187" s="31"/>
    </row>
    <row r="188" spans="2:16" s="12" customFormat="1" ht="28.8" x14ac:dyDescent="0.3">
      <c r="B188" s="23" t="s">
        <v>241</v>
      </c>
      <c r="C188" s="24" t="s">
        <v>199</v>
      </c>
      <c r="D188" s="37" t="s">
        <v>163</v>
      </c>
      <c r="E188" s="26" t="s">
        <v>268</v>
      </c>
      <c r="F188" s="25" t="s">
        <v>219</v>
      </c>
      <c r="G188" s="25" t="s">
        <v>7</v>
      </c>
      <c r="H188" s="36">
        <v>445</v>
      </c>
      <c r="I188" s="28">
        <v>7</v>
      </c>
      <c r="J188" s="29">
        <f>ListaDeInventario[[#This Row],[Valor por unidad]]*ListaDeInventario[[#This Row],[Cantidad en existencias]]</f>
        <v>3115</v>
      </c>
      <c r="K188" s="30">
        <v>0</v>
      </c>
      <c r="L188" s="30">
        <v>0</v>
      </c>
      <c r="M188" s="28">
        <v>0</v>
      </c>
      <c r="N188" s="31"/>
      <c r="O188" s="31"/>
      <c r="P188" s="31"/>
    </row>
    <row r="189" spans="2:16" s="12" customFormat="1" ht="28.8" x14ac:dyDescent="0.3">
      <c r="B189" s="23" t="s">
        <v>241</v>
      </c>
      <c r="C189" s="24" t="s">
        <v>199</v>
      </c>
      <c r="D189" s="37" t="s">
        <v>163</v>
      </c>
      <c r="E189" s="26" t="s">
        <v>267</v>
      </c>
      <c r="F189" s="25" t="s">
        <v>219</v>
      </c>
      <c r="G189" s="25" t="s">
        <v>7</v>
      </c>
      <c r="H189" s="36">
        <v>40</v>
      </c>
      <c r="I189" s="28">
        <v>10</v>
      </c>
      <c r="J189" s="29">
        <f>ListaDeInventario[[#This Row],[Valor por unidad]]*ListaDeInventario[[#This Row],[Cantidad en existencias]]</f>
        <v>400</v>
      </c>
      <c r="K189" s="30">
        <v>0</v>
      </c>
      <c r="L189" s="30">
        <v>0</v>
      </c>
      <c r="M189" s="28">
        <v>0</v>
      </c>
      <c r="N189" s="31"/>
      <c r="O189" s="31"/>
      <c r="P189" s="31"/>
    </row>
    <row r="190" spans="2:16" s="12" customFormat="1" ht="28.8" x14ac:dyDescent="0.3">
      <c r="B190" s="23" t="s">
        <v>241</v>
      </c>
      <c r="C190" s="24" t="s">
        <v>199</v>
      </c>
      <c r="D190" s="37" t="s">
        <v>163</v>
      </c>
      <c r="E190" s="26" t="s">
        <v>133</v>
      </c>
      <c r="F190" s="25" t="s">
        <v>219</v>
      </c>
      <c r="G190" s="25" t="s">
        <v>7</v>
      </c>
      <c r="H190" s="36">
        <v>830</v>
      </c>
      <c r="I190" s="28">
        <v>4</v>
      </c>
      <c r="J190" s="29">
        <f>ListaDeInventario[[#This Row],[Valor por unidad]]*ListaDeInventario[[#This Row],[Cantidad en existencias]]</f>
        <v>3320</v>
      </c>
      <c r="K190" s="30">
        <v>0</v>
      </c>
      <c r="L190" s="30">
        <v>0</v>
      </c>
      <c r="M190" s="28">
        <v>0</v>
      </c>
      <c r="N190" s="31"/>
      <c r="O190" s="31"/>
      <c r="P190" s="31"/>
    </row>
    <row r="191" spans="2:16" s="12" customFormat="1" ht="28.8" x14ac:dyDescent="0.3">
      <c r="B191" s="23" t="s">
        <v>241</v>
      </c>
      <c r="C191" s="24" t="s">
        <v>198</v>
      </c>
      <c r="D191" s="40" t="s">
        <v>163</v>
      </c>
      <c r="E191" s="26" t="s">
        <v>152</v>
      </c>
      <c r="F191" s="25" t="s">
        <v>219</v>
      </c>
      <c r="G191" s="25" t="s">
        <v>7</v>
      </c>
      <c r="H191" s="36">
        <v>25</v>
      </c>
      <c r="I191" s="28">
        <v>8</v>
      </c>
      <c r="J191" s="29">
        <v>125</v>
      </c>
      <c r="K191" s="30">
        <v>0</v>
      </c>
      <c r="L191" s="30">
        <v>0</v>
      </c>
      <c r="M191" s="28">
        <v>0</v>
      </c>
      <c r="N191" s="31"/>
      <c r="O191" s="31"/>
      <c r="P191" s="31"/>
    </row>
    <row r="192" spans="2:16" s="12" customFormat="1" ht="28.8" x14ac:dyDescent="0.3">
      <c r="B192" s="23" t="s">
        <v>241</v>
      </c>
      <c r="C192" s="24" t="s">
        <v>198</v>
      </c>
      <c r="D192" s="25" t="s">
        <v>171</v>
      </c>
      <c r="E192" s="26" t="s">
        <v>297</v>
      </c>
      <c r="F192" s="25" t="s">
        <v>212</v>
      </c>
      <c r="G192" s="25" t="s">
        <v>6</v>
      </c>
      <c r="H192" s="36">
        <v>401</v>
      </c>
      <c r="I192" s="28">
        <v>11</v>
      </c>
      <c r="J192" s="29">
        <f>ListaDeInventario[[#This Row],[Valor por unidad]]*ListaDeInventario[[#This Row],[Cantidad en existencias]]</f>
        <v>4411</v>
      </c>
      <c r="K192" s="30">
        <v>0</v>
      </c>
      <c r="L192" s="30">
        <v>0</v>
      </c>
      <c r="M192" s="28">
        <v>0</v>
      </c>
      <c r="N192" s="31"/>
      <c r="O192" s="31"/>
      <c r="P192" s="31"/>
    </row>
    <row r="193" spans="2:16" s="12" customFormat="1" ht="28.8" x14ac:dyDescent="0.3">
      <c r="B193" s="23" t="s">
        <v>241</v>
      </c>
      <c r="C193" s="24" t="s">
        <v>195</v>
      </c>
      <c r="D193" s="25" t="s">
        <v>169</v>
      </c>
      <c r="E193" s="26" t="s">
        <v>318</v>
      </c>
      <c r="F193" s="25" t="s">
        <v>309</v>
      </c>
      <c r="G193" s="25" t="s">
        <v>7</v>
      </c>
      <c r="H193" s="27">
        <v>55</v>
      </c>
      <c r="I193" s="28">
        <v>37</v>
      </c>
      <c r="J193" s="29">
        <f>ListaDeInventario[[#This Row],[Valor por unidad]]*ListaDeInventario[[#This Row],[Cantidad en existencias]]</f>
        <v>2035</v>
      </c>
      <c r="K193" s="30">
        <v>5</v>
      </c>
      <c r="L193" s="30">
        <v>60</v>
      </c>
      <c r="M193" s="28">
        <v>30</v>
      </c>
      <c r="N193" s="31"/>
      <c r="O193" s="31"/>
      <c r="P193" s="31"/>
    </row>
    <row r="194" spans="2:16" s="12" customFormat="1" ht="28.8" x14ac:dyDescent="0.3">
      <c r="B194" s="23" t="s">
        <v>241</v>
      </c>
      <c r="C194" s="24" t="s">
        <v>195</v>
      </c>
      <c r="D194" s="25" t="s">
        <v>169</v>
      </c>
      <c r="E194" s="26" t="s">
        <v>324</v>
      </c>
      <c r="F194" s="25" t="s">
        <v>309</v>
      </c>
      <c r="G194" s="25" t="s">
        <v>7</v>
      </c>
      <c r="H194" s="36">
        <v>19.149999999999999</v>
      </c>
      <c r="I194" s="28">
        <v>20</v>
      </c>
      <c r="J194" s="29">
        <f>ListaDeInventario[[#This Row],[Valor por unidad]]*ListaDeInventario[[#This Row],[Cantidad en existencias]]</f>
        <v>383</v>
      </c>
      <c r="K194" s="30">
        <v>5</v>
      </c>
      <c r="L194" s="30">
        <v>30</v>
      </c>
      <c r="M194" s="28">
        <v>10</v>
      </c>
      <c r="N194" s="31"/>
      <c r="O194" s="31"/>
      <c r="P194" s="31"/>
    </row>
    <row r="195" spans="2:16" s="12" customFormat="1" ht="28.8" x14ac:dyDescent="0.3">
      <c r="B195" s="23" t="s">
        <v>241</v>
      </c>
      <c r="C195" s="24" t="s">
        <v>195</v>
      </c>
      <c r="D195" s="25" t="s">
        <v>169</v>
      </c>
      <c r="E195" s="26" t="s">
        <v>327</v>
      </c>
      <c r="F195" s="35" t="s">
        <v>316</v>
      </c>
      <c r="G195" s="25" t="s">
        <v>7</v>
      </c>
      <c r="H195" s="36">
        <v>19.149999999999999</v>
      </c>
      <c r="I195" s="28">
        <v>13</v>
      </c>
      <c r="J195" s="29">
        <f>ListaDeInventario[[#This Row],[Valor por unidad]]*ListaDeInventario[[#This Row],[Cantidad en existencias]]</f>
        <v>248.95</v>
      </c>
      <c r="K195" s="30">
        <v>5</v>
      </c>
      <c r="L195" s="30">
        <v>30</v>
      </c>
      <c r="M195" s="28">
        <v>10</v>
      </c>
      <c r="N195" s="31"/>
      <c r="O195" s="31"/>
      <c r="P195" s="31"/>
    </row>
    <row r="196" spans="2:16" s="12" customFormat="1" ht="28.8" x14ac:dyDescent="0.3">
      <c r="B196" s="23" t="s">
        <v>241</v>
      </c>
      <c r="C196" s="24"/>
      <c r="D196" s="25" t="s">
        <v>169</v>
      </c>
      <c r="E196" s="26" t="s">
        <v>325</v>
      </c>
      <c r="F196" s="25" t="s">
        <v>309</v>
      </c>
      <c r="G196" s="25" t="s">
        <v>7</v>
      </c>
      <c r="H196" s="47">
        <v>19.149999999999999</v>
      </c>
      <c r="I196" s="28">
        <v>20</v>
      </c>
      <c r="J196" s="39">
        <f>ListaDeInventario[[#This Row],[Valor por unidad]]*ListaDeInventario[[#This Row],[Cantidad en existencias]]</f>
        <v>383</v>
      </c>
      <c r="K196" s="30"/>
      <c r="L196" s="30"/>
      <c r="M196" s="28"/>
      <c r="N196" s="31"/>
      <c r="O196" s="31"/>
      <c r="P196" s="31"/>
    </row>
    <row r="197" spans="2:16" s="12" customFormat="1" ht="28.8" x14ac:dyDescent="0.3">
      <c r="B197" s="23" t="s">
        <v>241</v>
      </c>
      <c r="C197" s="24" t="s">
        <v>195</v>
      </c>
      <c r="D197" s="25" t="s">
        <v>169</v>
      </c>
      <c r="E197" s="26" t="s">
        <v>326</v>
      </c>
      <c r="F197" s="35" t="s">
        <v>316</v>
      </c>
      <c r="G197" s="25" t="s">
        <v>7</v>
      </c>
      <c r="H197" s="36">
        <v>19.149999999999999</v>
      </c>
      <c r="I197" s="28">
        <v>15</v>
      </c>
      <c r="J197" s="29">
        <f>ListaDeInventario[[#This Row],[Valor por unidad]]*ListaDeInventario[[#This Row],[Cantidad en existencias]]</f>
        <v>287.25</v>
      </c>
      <c r="K197" s="30">
        <v>5</v>
      </c>
      <c r="L197" s="30">
        <v>30</v>
      </c>
      <c r="M197" s="28">
        <v>10</v>
      </c>
      <c r="N197" s="31"/>
      <c r="O197" s="31"/>
      <c r="P197" s="31"/>
    </row>
    <row r="198" spans="2:16" s="12" customFormat="1" ht="57.6" x14ac:dyDescent="0.3">
      <c r="B198" s="23" t="s">
        <v>241</v>
      </c>
      <c r="C198" s="24" t="s">
        <v>198</v>
      </c>
      <c r="D198" s="25" t="s">
        <v>172</v>
      </c>
      <c r="E198" s="26" t="s">
        <v>151</v>
      </c>
      <c r="F198" s="25" t="s">
        <v>216</v>
      </c>
      <c r="G198" s="25" t="s">
        <v>7</v>
      </c>
      <c r="H198" s="36">
        <v>99.25</v>
      </c>
      <c r="I198" s="28">
        <v>5</v>
      </c>
      <c r="J198" s="29">
        <v>496.25</v>
      </c>
      <c r="K198" s="30">
        <v>0</v>
      </c>
      <c r="L198" s="30">
        <v>0</v>
      </c>
      <c r="M198" s="28">
        <v>0</v>
      </c>
      <c r="N198" s="31"/>
      <c r="O198" s="31"/>
      <c r="P198" s="31"/>
    </row>
    <row r="199" spans="2:16" s="12" customFormat="1" ht="28.8" x14ac:dyDescent="0.3">
      <c r="B199" s="23" t="s">
        <v>241</v>
      </c>
      <c r="C199" s="24" t="s">
        <v>197</v>
      </c>
      <c r="D199" s="25" t="s">
        <v>169</v>
      </c>
      <c r="E199" s="26" t="s">
        <v>94</v>
      </c>
      <c r="F199" s="25" t="s">
        <v>332</v>
      </c>
      <c r="G199" s="25" t="s">
        <v>7</v>
      </c>
      <c r="H199" s="36">
        <v>3222.46</v>
      </c>
      <c r="I199" s="28">
        <v>5</v>
      </c>
      <c r="J199" s="29">
        <f>ListaDeInventario[[#This Row],[Valor por unidad]]*ListaDeInventario[[#This Row],[Cantidad en existencias]]</f>
        <v>16112.3</v>
      </c>
      <c r="K199" s="30">
        <v>5</v>
      </c>
      <c r="L199" s="30">
        <v>60</v>
      </c>
      <c r="M199" s="28">
        <v>10</v>
      </c>
      <c r="N199" s="31"/>
      <c r="O199" s="31"/>
      <c r="P199" s="31"/>
    </row>
    <row r="200" spans="2:16" s="12" customFormat="1" ht="28.8" x14ac:dyDescent="0.3">
      <c r="B200" s="23" t="s">
        <v>241</v>
      </c>
      <c r="C200" s="24" t="s">
        <v>197</v>
      </c>
      <c r="D200" s="25" t="s">
        <v>169</v>
      </c>
      <c r="E200" s="26" t="s">
        <v>97</v>
      </c>
      <c r="F200" s="25" t="s">
        <v>210</v>
      </c>
      <c r="G200" s="25" t="s">
        <v>7</v>
      </c>
      <c r="H200" s="36">
        <v>1968</v>
      </c>
      <c r="I200" s="28">
        <v>6</v>
      </c>
      <c r="J200" s="29">
        <f>ListaDeInventario[[#This Row],[Valor por unidad]]*ListaDeInventario[[#This Row],[Cantidad en existencias]]</f>
        <v>11808</v>
      </c>
      <c r="K200" s="30">
        <v>7</v>
      </c>
      <c r="L200" s="30">
        <v>90</v>
      </c>
      <c r="M200" s="28">
        <v>7</v>
      </c>
      <c r="N200" s="31"/>
      <c r="O200" s="31"/>
      <c r="P200" s="31"/>
    </row>
    <row r="201" spans="2:16" s="12" customFormat="1" ht="28.8" x14ac:dyDescent="0.3">
      <c r="B201" s="23" t="s">
        <v>241</v>
      </c>
      <c r="C201" s="24" t="s">
        <v>197</v>
      </c>
      <c r="D201" s="25" t="s">
        <v>169</v>
      </c>
      <c r="E201" s="26" t="s">
        <v>95</v>
      </c>
      <c r="F201" s="25" t="s">
        <v>332</v>
      </c>
      <c r="G201" s="25" t="s">
        <v>7</v>
      </c>
      <c r="H201" s="36">
        <v>1968</v>
      </c>
      <c r="I201" s="28">
        <v>7</v>
      </c>
      <c r="J201" s="29">
        <f>ListaDeInventario[[#This Row],[Valor por unidad]]*ListaDeInventario[[#This Row],[Cantidad en existencias]]</f>
        <v>13776</v>
      </c>
      <c r="K201" s="30">
        <v>2</v>
      </c>
      <c r="L201" s="30">
        <v>90</v>
      </c>
      <c r="M201" s="28">
        <v>6</v>
      </c>
      <c r="N201" s="31"/>
      <c r="O201" s="31"/>
      <c r="P201" s="31"/>
    </row>
    <row r="202" spans="2:16" s="12" customFormat="1" ht="28.8" x14ac:dyDescent="0.3">
      <c r="B202" s="23" t="s">
        <v>241</v>
      </c>
      <c r="C202" s="24" t="s">
        <v>197</v>
      </c>
      <c r="D202" s="25" t="s">
        <v>169</v>
      </c>
      <c r="E202" s="26" t="s">
        <v>96</v>
      </c>
      <c r="F202" s="25" t="s">
        <v>210</v>
      </c>
      <c r="G202" s="25" t="s">
        <v>7</v>
      </c>
      <c r="H202" s="36">
        <v>1968</v>
      </c>
      <c r="I202" s="28">
        <v>3</v>
      </c>
      <c r="J202" s="29">
        <f>ListaDeInventario[[#This Row],[Valor por unidad]]*ListaDeInventario[[#This Row],[Cantidad en existencias]]</f>
        <v>5904</v>
      </c>
      <c r="K202" s="30">
        <v>2</v>
      </c>
      <c r="L202" s="30">
        <v>90</v>
      </c>
      <c r="M202" s="28">
        <v>6</v>
      </c>
      <c r="N202" s="31"/>
      <c r="O202" s="31"/>
      <c r="P202" s="31"/>
    </row>
    <row r="203" spans="2:16" s="12" customFormat="1" ht="28.8" x14ac:dyDescent="0.3">
      <c r="B203" s="23" t="s">
        <v>241</v>
      </c>
      <c r="C203" s="24" t="s">
        <v>197</v>
      </c>
      <c r="D203" s="25" t="s">
        <v>169</v>
      </c>
      <c r="E203" s="26" t="s">
        <v>99</v>
      </c>
      <c r="F203" s="25" t="s">
        <v>332</v>
      </c>
      <c r="G203" s="25" t="s">
        <v>7</v>
      </c>
      <c r="H203" s="36">
        <v>3308</v>
      </c>
      <c r="I203" s="28">
        <v>7</v>
      </c>
      <c r="J203" s="29">
        <f>ListaDeInventario[[#This Row],[Valor por unidad]]*ListaDeInventario[[#This Row],[Cantidad en existencias]]</f>
        <v>23156</v>
      </c>
      <c r="K203" s="30">
        <v>2</v>
      </c>
      <c r="L203" s="30">
        <v>90</v>
      </c>
      <c r="M203" s="28">
        <v>3</v>
      </c>
      <c r="N203" s="31"/>
      <c r="O203" s="31"/>
      <c r="P203" s="31"/>
    </row>
    <row r="204" spans="2:16" s="12" customFormat="1" ht="27" customHeight="1" x14ac:dyDescent="0.3">
      <c r="B204" s="23" t="s">
        <v>241</v>
      </c>
      <c r="C204" s="24" t="s">
        <v>197</v>
      </c>
      <c r="D204" s="25" t="s">
        <v>169</v>
      </c>
      <c r="E204" s="26" t="s">
        <v>105</v>
      </c>
      <c r="F204" s="25" t="s">
        <v>332</v>
      </c>
      <c r="G204" s="25" t="s">
        <v>7</v>
      </c>
      <c r="H204" s="36">
        <v>270</v>
      </c>
      <c r="I204" s="28">
        <v>12</v>
      </c>
      <c r="J204" s="29">
        <f>ListaDeInventario[[#This Row],[Valor por unidad]]*ListaDeInventario[[#This Row],[Cantidad en existencias]]</f>
        <v>3240</v>
      </c>
      <c r="K204" s="30">
        <v>5</v>
      </c>
      <c r="L204" s="30">
        <v>30</v>
      </c>
      <c r="M204" s="28">
        <v>15</v>
      </c>
      <c r="N204" s="31"/>
      <c r="O204" s="31"/>
      <c r="P204" s="31"/>
    </row>
    <row r="205" spans="2:16" s="12" customFormat="1" ht="57.6" x14ac:dyDescent="0.3">
      <c r="B205" s="23" t="s">
        <v>241</v>
      </c>
      <c r="C205" s="24" t="s">
        <v>197</v>
      </c>
      <c r="D205" s="25" t="s">
        <v>169</v>
      </c>
      <c r="E205" s="26" t="s">
        <v>106</v>
      </c>
      <c r="F205" s="25" t="s">
        <v>332</v>
      </c>
      <c r="G205" s="25" t="s">
        <v>7</v>
      </c>
      <c r="H205" s="36">
        <v>270</v>
      </c>
      <c r="I205" s="28">
        <v>14</v>
      </c>
      <c r="J205" s="29">
        <f>ListaDeInventario[[#This Row],[Valor por unidad]]*ListaDeInventario[[#This Row],[Cantidad en existencias]]</f>
        <v>3780</v>
      </c>
      <c r="K205" s="30">
        <v>5</v>
      </c>
      <c r="L205" s="30">
        <v>30</v>
      </c>
      <c r="M205" s="28">
        <v>15</v>
      </c>
      <c r="N205" s="31"/>
      <c r="O205" s="31"/>
      <c r="P205" s="31"/>
    </row>
    <row r="206" spans="2:16" s="12" customFormat="1" ht="28.8" x14ac:dyDescent="0.3">
      <c r="B206" s="23" t="s">
        <v>241</v>
      </c>
      <c r="C206" s="24" t="s">
        <v>197</v>
      </c>
      <c r="D206" s="25" t="s">
        <v>169</v>
      </c>
      <c r="E206" s="26" t="s">
        <v>83</v>
      </c>
      <c r="F206" s="25" t="s">
        <v>332</v>
      </c>
      <c r="G206" s="25" t="s">
        <v>7</v>
      </c>
      <c r="H206" s="36">
        <v>290</v>
      </c>
      <c r="I206" s="28">
        <v>8</v>
      </c>
      <c r="J206" s="29">
        <f>ListaDeInventario[[#This Row],[Valor por unidad]]*ListaDeInventario[[#This Row],[Cantidad en existencias]]</f>
        <v>2320</v>
      </c>
      <c r="K206" s="30">
        <v>5</v>
      </c>
      <c r="L206" s="30">
        <v>60</v>
      </c>
      <c r="M206" s="28">
        <v>15</v>
      </c>
      <c r="N206" s="31"/>
      <c r="O206" s="31"/>
      <c r="P206" s="31"/>
    </row>
    <row r="207" spans="2:16" s="12" customFormat="1" ht="28.8" x14ac:dyDescent="0.3">
      <c r="B207" s="23" t="s">
        <v>241</v>
      </c>
      <c r="C207" s="24" t="s">
        <v>197</v>
      </c>
      <c r="D207" s="25" t="s">
        <v>169</v>
      </c>
      <c r="E207" s="26" t="s">
        <v>104</v>
      </c>
      <c r="F207" s="25" t="s">
        <v>332</v>
      </c>
      <c r="G207" s="25" t="s">
        <v>7</v>
      </c>
      <c r="H207" s="36">
        <v>250</v>
      </c>
      <c r="I207" s="28">
        <v>14</v>
      </c>
      <c r="J207" s="29">
        <f>ListaDeInventario[[#This Row],[Valor por unidad]]*ListaDeInventario[[#This Row],[Cantidad en existencias]]</f>
        <v>3500</v>
      </c>
      <c r="K207" s="30">
        <v>5</v>
      </c>
      <c r="L207" s="30">
        <v>30</v>
      </c>
      <c r="M207" s="28">
        <v>15</v>
      </c>
      <c r="N207" s="31"/>
      <c r="O207" s="31"/>
      <c r="P207" s="31"/>
    </row>
    <row r="208" spans="2:16" s="12" customFormat="1" ht="28.8" x14ac:dyDescent="0.3">
      <c r="B208" s="23" t="s">
        <v>241</v>
      </c>
      <c r="C208" s="24" t="s">
        <v>197</v>
      </c>
      <c r="D208" s="25" t="s">
        <v>169</v>
      </c>
      <c r="E208" s="26" t="s">
        <v>90</v>
      </c>
      <c r="F208" s="25" t="s">
        <v>210</v>
      </c>
      <c r="G208" s="25" t="s">
        <v>74</v>
      </c>
      <c r="H208" s="36">
        <v>2655.64</v>
      </c>
      <c r="I208" s="28">
        <v>6</v>
      </c>
      <c r="J208" s="29">
        <f>ListaDeInventario[[#This Row],[Valor por unidad]]*ListaDeInventario[[#This Row],[Cantidad en existencias]]</f>
        <v>15933.84</v>
      </c>
      <c r="K208" s="30">
        <v>2</v>
      </c>
      <c r="L208" s="30">
        <v>90</v>
      </c>
      <c r="M208" s="28">
        <v>4</v>
      </c>
      <c r="N208" s="31"/>
      <c r="O208" s="31"/>
      <c r="P208" s="31"/>
    </row>
    <row r="209" spans="2:16" s="12" customFormat="1" ht="28.8" x14ac:dyDescent="0.3">
      <c r="B209" s="23" t="s">
        <v>241</v>
      </c>
      <c r="C209" s="24" t="s">
        <v>197</v>
      </c>
      <c r="D209" s="25" t="s">
        <v>169</v>
      </c>
      <c r="E209" s="26" t="s">
        <v>102</v>
      </c>
      <c r="F209" s="25" t="s">
        <v>332</v>
      </c>
      <c r="G209" s="25" t="s">
        <v>7</v>
      </c>
      <c r="H209" s="36">
        <v>2600</v>
      </c>
      <c r="I209" s="28">
        <v>19</v>
      </c>
      <c r="J209" s="29">
        <f>ListaDeInventario[[#This Row],[Valor por unidad]]*ListaDeInventario[[#This Row],[Cantidad en existencias]]</f>
        <v>49400</v>
      </c>
      <c r="K209" s="30">
        <v>6</v>
      </c>
      <c r="L209" s="30">
        <v>60</v>
      </c>
      <c r="M209" s="28">
        <v>20</v>
      </c>
      <c r="N209" s="31"/>
      <c r="O209" s="31"/>
      <c r="P209" s="31"/>
    </row>
    <row r="210" spans="2:16" s="12" customFormat="1" ht="28.8" x14ac:dyDescent="0.3">
      <c r="B210" s="23" t="s">
        <v>241</v>
      </c>
      <c r="C210" s="24" t="s">
        <v>197</v>
      </c>
      <c r="D210" s="25" t="s">
        <v>169</v>
      </c>
      <c r="E210" s="26" t="s">
        <v>92</v>
      </c>
      <c r="F210" s="25" t="s">
        <v>332</v>
      </c>
      <c r="G210" s="25" t="s">
        <v>7</v>
      </c>
      <c r="H210" s="36">
        <v>3900</v>
      </c>
      <c r="I210" s="28">
        <v>2</v>
      </c>
      <c r="J210" s="29">
        <f>ListaDeInventario[[#This Row],[Valor por unidad]]*ListaDeInventario[[#This Row],[Cantidad en existencias]]</f>
        <v>7800</v>
      </c>
      <c r="K210" s="30">
        <v>2</v>
      </c>
      <c r="L210" s="30">
        <v>30</v>
      </c>
      <c r="M210" s="28">
        <v>6</v>
      </c>
      <c r="N210" s="31"/>
      <c r="O210" s="31"/>
      <c r="P210" s="31"/>
    </row>
    <row r="211" spans="2:16" s="12" customFormat="1" ht="28.8" x14ac:dyDescent="0.3">
      <c r="B211" s="23" t="s">
        <v>241</v>
      </c>
      <c r="C211" s="24" t="s">
        <v>197</v>
      </c>
      <c r="D211" s="25" t="s">
        <v>169</v>
      </c>
      <c r="E211" s="26" t="s">
        <v>93</v>
      </c>
      <c r="F211" s="25" t="s">
        <v>332</v>
      </c>
      <c r="G211" s="25" t="s">
        <v>7</v>
      </c>
      <c r="H211" s="36">
        <v>4100</v>
      </c>
      <c r="I211" s="28">
        <v>2</v>
      </c>
      <c r="J211" s="29">
        <f>ListaDeInventario[[#This Row],[Valor por unidad]]*ListaDeInventario[[#This Row],[Cantidad en existencias]]</f>
        <v>8200</v>
      </c>
      <c r="K211" s="30">
        <v>1</v>
      </c>
      <c r="L211" s="30">
        <v>60</v>
      </c>
      <c r="M211" s="28">
        <v>6</v>
      </c>
      <c r="N211" s="31"/>
      <c r="O211" s="31"/>
      <c r="P211" s="31"/>
    </row>
    <row r="212" spans="2:16" s="12" customFormat="1" ht="28.8" x14ac:dyDescent="0.3">
      <c r="B212" s="23" t="s">
        <v>241</v>
      </c>
      <c r="C212" s="24" t="s">
        <v>197</v>
      </c>
      <c r="D212" s="25" t="s">
        <v>169</v>
      </c>
      <c r="E212" s="26" t="s">
        <v>91</v>
      </c>
      <c r="F212" s="25" t="s">
        <v>210</v>
      </c>
      <c r="G212" s="25" t="s">
        <v>7</v>
      </c>
      <c r="H212" s="36">
        <v>5275</v>
      </c>
      <c r="I212" s="28">
        <v>2</v>
      </c>
      <c r="J212" s="29">
        <f>ListaDeInventario[[#This Row],[Valor por unidad]]*ListaDeInventario[[#This Row],[Cantidad en existencias]]</f>
        <v>10550</v>
      </c>
      <c r="K212" s="30">
        <v>2</v>
      </c>
      <c r="L212" s="30">
        <v>60</v>
      </c>
      <c r="M212" s="28">
        <v>6</v>
      </c>
      <c r="N212" s="31"/>
      <c r="O212" s="31"/>
      <c r="P212" s="31"/>
    </row>
    <row r="213" spans="2:16" s="12" customFormat="1" ht="18" customHeight="1" x14ac:dyDescent="0.3">
      <c r="B213" s="23" t="s">
        <v>241</v>
      </c>
      <c r="C213" s="24" t="s">
        <v>197</v>
      </c>
      <c r="D213" s="25" t="s">
        <v>169</v>
      </c>
      <c r="E213" s="26" t="s">
        <v>333</v>
      </c>
      <c r="F213" s="25" t="s">
        <v>332</v>
      </c>
      <c r="G213" s="25" t="s">
        <v>7</v>
      </c>
      <c r="H213" s="36">
        <v>4000</v>
      </c>
      <c r="I213" s="28">
        <v>1</v>
      </c>
      <c r="J213" s="29">
        <f>ListaDeInventario[[#This Row],[Valor por unidad]]*ListaDeInventario[[#This Row],[Cantidad en existencias]]</f>
        <v>4000</v>
      </c>
      <c r="K213" s="30">
        <v>2</v>
      </c>
      <c r="L213" s="30">
        <v>30</v>
      </c>
      <c r="M213" s="28">
        <v>6</v>
      </c>
      <c r="N213" s="31"/>
      <c r="O213" s="31"/>
      <c r="P213" s="31"/>
    </row>
    <row r="214" spans="2:16" s="12" customFormat="1" ht="22.8" customHeight="1" x14ac:dyDescent="0.3">
      <c r="B214" s="23" t="s">
        <v>241</v>
      </c>
      <c r="C214" s="24" t="s">
        <v>197</v>
      </c>
      <c r="D214" s="25" t="s">
        <v>169</v>
      </c>
      <c r="E214" s="26" t="s">
        <v>84</v>
      </c>
      <c r="F214" s="25" t="s">
        <v>210</v>
      </c>
      <c r="G214" s="25" t="s">
        <v>7</v>
      </c>
      <c r="H214" s="36">
        <v>2300</v>
      </c>
      <c r="I214" s="28">
        <v>5</v>
      </c>
      <c r="J214" s="29">
        <f>ListaDeInventario[[#This Row],[Valor por unidad]]*ListaDeInventario[[#This Row],[Cantidad en existencias]]</f>
        <v>11500</v>
      </c>
      <c r="K214" s="30">
        <v>2</v>
      </c>
      <c r="L214" s="30">
        <v>90</v>
      </c>
      <c r="M214" s="28">
        <v>5</v>
      </c>
      <c r="N214" s="31"/>
      <c r="O214" s="31"/>
      <c r="P214" s="31"/>
    </row>
    <row r="215" spans="2:16" s="12" customFormat="1" ht="19.2" customHeight="1" x14ac:dyDescent="0.3">
      <c r="B215" s="23" t="s">
        <v>241</v>
      </c>
      <c r="C215" s="24" t="s">
        <v>197</v>
      </c>
      <c r="D215" s="25" t="s">
        <v>169</v>
      </c>
      <c r="E215" s="26" t="s">
        <v>85</v>
      </c>
      <c r="F215" s="25" t="s">
        <v>210</v>
      </c>
      <c r="G215" s="25" t="s">
        <v>7</v>
      </c>
      <c r="H215" s="36">
        <v>2567.87</v>
      </c>
      <c r="I215" s="28">
        <v>11</v>
      </c>
      <c r="J215" s="29">
        <f>ListaDeInventario[[#This Row],[Valor por unidad]]*ListaDeInventario[[#This Row],[Cantidad en existencias]]</f>
        <v>28246.57</v>
      </c>
      <c r="K215" s="30">
        <v>2</v>
      </c>
      <c r="L215" s="30">
        <v>90</v>
      </c>
      <c r="M215" s="28">
        <v>5</v>
      </c>
      <c r="N215" s="31"/>
      <c r="O215" s="31"/>
      <c r="P215" s="31"/>
    </row>
    <row r="216" spans="2:16" s="12" customFormat="1" ht="21" customHeight="1" x14ac:dyDescent="0.3">
      <c r="B216" s="23" t="s">
        <v>241</v>
      </c>
      <c r="C216" s="24" t="s">
        <v>197</v>
      </c>
      <c r="D216" s="25" t="s">
        <v>169</v>
      </c>
      <c r="E216" s="26" t="s">
        <v>88</v>
      </c>
      <c r="F216" s="25" t="s">
        <v>210</v>
      </c>
      <c r="G216" s="25" t="s">
        <v>7</v>
      </c>
      <c r="H216" s="36">
        <v>3700</v>
      </c>
      <c r="I216" s="28">
        <v>4</v>
      </c>
      <c r="J216" s="29">
        <f>ListaDeInventario[[#This Row],[Valor por unidad]]*ListaDeInventario[[#This Row],[Cantidad en existencias]]</f>
        <v>14800</v>
      </c>
      <c r="K216" s="30">
        <v>2</v>
      </c>
      <c r="L216" s="30">
        <v>90</v>
      </c>
      <c r="M216" s="28">
        <v>5</v>
      </c>
      <c r="N216" s="31"/>
      <c r="O216" s="31"/>
      <c r="P216" s="31"/>
    </row>
    <row r="217" spans="2:16" ht="19.2" customHeight="1" x14ac:dyDescent="0.3">
      <c r="B217" s="23" t="s">
        <v>241</v>
      </c>
      <c r="C217" s="24" t="s">
        <v>197</v>
      </c>
      <c r="D217" s="25" t="s">
        <v>169</v>
      </c>
      <c r="E217" s="26" t="s">
        <v>89</v>
      </c>
      <c r="F217" s="25" t="s">
        <v>332</v>
      </c>
      <c r="G217" s="25" t="s">
        <v>7</v>
      </c>
      <c r="H217" s="36">
        <v>4900</v>
      </c>
      <c r="I217" s="28">
        <v>4</v>
      </c>
      <c r="J217" s="29">
        <f>ListaDeInventario[[#This Row],[Valor por unidad]]*ListaDeInventario[[#This Row],[Cantidad en existencias]]</f>
        <v>19600</v>
      </c>
      <c r="K217" s="30">
        <v>2</v>
      </c>
      <c r="L217" s="30">
        <v>90</v>
      </c>
      <c r="M217" s="28">
        <v>6</v>
      </c>
      <c r="N217" s="31"/>
      <c r="O217" s="31"/>
      <c r="P217" s="31"/>
    </row>
    <row r="218" spans="2:16" ht="21" customHeight="1" x14ac:dyDescent="0.3">
      <c r="B218" s="23" t="s">
        <v>241</v>
      </c>
      <c r="C218" s="24" t="s">
        <v>197</v>
      </c>
      <c r="D218" s="25" t="s">
        <v>169</v>
      </c>
      <c r="E218" s="26" t="s">
        <v>100</v>
      </c>
      <c r="F218" s="35">
        <v>41030</v>
      </c>
      <c r="G218" s="25" t="s">
        <v>7</v>
      </c>
      <c r="H218" s="36">
        <v>2873.85</v>
      </c>
      <c r="I218" s="28">
        <v>1</v>
      </c>
      <c r="J218" s="29">
        <f>ListaDeInventario[[#This Row],[Valor por unidad]]*ListaDeInventario[[#This Row],[Cantidad en existencias]]</f>
        <v>2873.85</v>
      </c>
      <c r="K218" s="30">
        <v>2</v>
      </c>
      <c r="L218" s="30">
        <v>90</v>
      </c>
      <c r="M218" s="28">
        <v>2</v>
      </c>
      <c r="N218" s="31"/>
      <c r="O218" s="31"/>
      <c r="P218" s="31"/>
    </row>
    <row r="219" spans="2:16" ht="15" customHeight="1" x14ac:dyDescent="0.3">
      <c r="B219" s="23" t="s">
        <v>241</v>
      </c>
      <c r="C219" s="24" t="s">
        <v>197</v>
      </c>
      <c r="D219" s="25" t="s">
        <v>169</v>
      </c>
      <c r="E219" s="26" t="s">
        <v>86</v>
      </c>
      <c r="F219" s="25" t="s">
        <v>210</v>
      </c>
      <c r="G219" s="25" t="s">
        <v>7</v>
      </c>
      <c r="H219" s="36">
        <v>3800.21</v>
      </c>
      <c r="I219" s="28">
        <v>10</v>
      </c>
      <c r="J219" s="29">
        <f>ListaDeInventario[[#This Row],[Valor por unidad]]*ListaDeInventario[[#This Row],[Cantidad en existencias]]</f>
        <v>38002.1</v>
      </c>
      <c r="K219" s="30">
        <v>5</v>
      </c>
      <c r="L219" s="30">
        <v>90</v>
      </c>
      <c r="M219" s="28">
        <v>10</v>
      </c>
      <c r="N219" s="31"/>
      <c r="O219" s="31"/>
      <c r="P219" s="31"/>
    </row>
    <row r="220" spans="2:16" ht="23.4" customHeight="1" x14ac:dyDescent="0.3">
      <c r="B220" s="23" t="s">
        <v>241</v>
      </c>
      <c r="C220" s="24"/>
      <c r="D220" s="25" t="s">
        <v>169</v>
      </c>
      <c r="E220" s="26" t="s">
        <v>289</v>
      </c>
      <c r="F220" s="25" t="s">
        <v>210</v>
      </c>
      <c r="G220" s="25" t="s">
        <v>7</v>
      </c>
      <c r="H220" s="39">
        <v>2650</v>
      </c>
      <c r="I220" s="28">
        <v>4</v>
      </c>
      <c r="J220" s="29">
        <f>ListaDeInventario[[#This Row],[Valor por unidad]]*ListaDeInventario[[#This Row],[Cantidad en existencias]]</f>
        <v>10600</v>
      </c>
      <c r="K220" s="30"/>
      <c r="L220" s="30"/>
      <c r="M220" s="28"/>
      <c r="N220" s="31"/>
      <c r="O220" s="31"/>
      <c r="P220" s="31"/>
    </row>
    <row r="221" spans="2:16" ht="22.8" customHeight="1" x14ac:dyDescent="0.3">
      <c r="B221" s="23" t="s">
        <v>241</v>
      </c>
      <c r="C221" s="24" t="s">
        <v>197</v>
      </c>
      <c r="D221" s="25" t="s">
        <v>169</v>
      </c>
      <c r="E221" s="26" t="s">
        <v>87</v>
      </c>
      <c r="F221" s="25" t="s">
        <v>332</v>
      </c>
      <c r="G221" s="25" t="s">
        <v>7</v>
      </c>
      <c r="H221" s="36">
        <v>2600</v>
      </c>
      <c r="I221" s="28">
        <v>8</v>
      </c>
      <c r="J221" s="29">
        <f>ListaDeInventario[[#This Row],[Valor por unidad]]*ListaDeInventario[[#This Row],[Cantidad en existencias]]</f>
        <v>20800</v>
      </c>
      <c r="K221" s="30">
        <v>5</v>
      </c>
      <c r="L221" s="30">
        <v>60</v>
      </c>
      <c r="M221" s="28">
        <v>10</v>
      </c>
      <c r="N221" s="31"/>
      <c r="O221" s="31"/>
      <c r="P221" s="31"/>
    </row>
    <row r="222" spans="2:16" ht="22.8" customHeight="1" x14ac:dyDescent="0.3">
      <c r="B222" s="23" t="s">
        <v>241</v>
      </c>
      <c r="C222" s="24" t="s">
        <v>197</v>
      </c>
      <c r="D222" s="25" t="s">
        <v>169</v>
      </c>
      <c r="E222" s="26" t="s">
        <v>101</v>
      </c>
      <c r="F222" s="25" t="s">
        <v>332</v>
      </c>
      <c r="G222" s="25" t="s">
        <v>7</v>
      </c>
      <c r="H222" s="36">
        <v>2800</v>
      </c>
      <c r="I222" s="28">
        <v>8</v>
      </c>
      <c r="J222" s="29">
        <f>ListaDeInventario[[#This Row],[Valor por unidad]]*ListaDeInventario[[#This Row],[Cantidad en existencias]]</f>
        <v>22400</v>
      </c>
      <c r="K222" s="30">
        <v>4</v>
      </c>
      <c r="L222" s="30">
        <v>90</v>
      </c>
      <c r="M222" s="28">
        <v>5</v>
      </c>
      <c r="N222" s="31"/>
      <c r="O222" s="31"/>
      <c r="P222" s="31"/>
    </row>
    <row r="223" spans="2:16" ht="25.2" customHeight="1" x14ac:dyDescent="0.3">
      <c r="B223" s="23" t="s">
        <v>241</v>
      </c>
      <c r="C223" s="24" t="s">
        <v>197</v>
      </c>
      <c r="D223" s="25" t="s">
        <v>169</v>
      </c>
      <c r="E223" s="26" t="s">
        <v>231</v>
      </c>
      <c r="F223" s="42" t="s">
        <v>234</v>
      </c>
      <c r="G223" s="25" t="s">
        <v>7</v>
      </c>
      <c r="H223" s="27">
        <v>6195</v>
      </c>
      <c r="I223" s="28">
        <v>3</v>
      </c>
      <c r="J223" s="29">
        <f>ListaDeInventario[[#This Row],[Valor por unidad]]*ListaDeInventario[[#This Row],[Cantidad en existencias]]</f>
        <v>18585</v>
      </c>
      <c r="K223" s="30"/>
      <c r="L223" s="30"/>
      <c r="M223" s="28"/>
      <c r="N223" s="31"/>
      <c r="O223" s="31"/>
      <c r="P223" s="31"/>
    </row>
    <row r="224" spans="2:16" ht="24.6" customHeight="1" x14ac:dyDescent="0.3">
      <c r="B224" s="23" t="s">
        <v>241</v>
      </c>
      <c r="C224" s="24"/>
      <c r="D224" s="25" t="s">
        <v>169</v>
      </c>
      <c r="E224" s="26" t="s">
        <v>331</v>
      </c>
      <c r="F224" s="25" t="s">
        <v>332</v>
      </c>
      <c r="G224" s="25" t="s">
        <v>239</v>
      </c>
      <c r="H224" s="48">
        <v>6000</v>
      </c>
      <c r="I224" s="28">
        <v>2</v>
      </c>
      <c r="J224" s="39">
        <f>ListaDeInventario[[#This Row],[Valor por unidad]]*ListaDeInventario[[#This Row],[Cantidad en existencias]]</f>
        <v>12000</v>
      </c>
      <c r="K224" s="30"/>
      <c r="L224" s="30"/>
      <c r="M224" s="28"/>
      <c r="N224" s="31"/>
      <c r="O224" s="31"/>
      <c r="P224" s="31"/>
    </row>
    <row r="225" spans="2:16" ht="22.8" customHeight="1" x14ac:dyDescent="0.3">
      <c r="B225" s="23" t="s">
        <v>241</v>
      </c>
      <c r="C225" s="24" t="s">
        <v>197</v>
      </c>
      <c r="D225" s="25" t="s">
        <v>169</v>
      </c>
      <c r="E225" s="26" t="s">
        <v>98</v>
      </c>
      <c r="F225" s="25" t="s">
        <v>210</v>
      </c>
      <c r="G225" s="25" t="s">
        <v>7</v>
      </c>
      <c r="H225" s="36">
        <v>2367.5</v>
      </c>
      <c r="I225" s="28">
        <v>1</v>
      </c>
      <c r="J225" s="29">
        <f>ListaDeInventario[[#This Row],[Valor por unidad]]*ListaDeInventario[[#This Row],[Cantidad en existencias]]</f>
        <v>2367.5</v>
      </c>
      <c r="K225" s="30">
        <v>1</v>
      </c>
      <c r="L225" s="30">
        <v>90</v>
      </c>
      <c r="M225" s="28">
        <v>2</v>
      </c>
      <c r="N225" s="31"/>
      <c r="O225" s="31"/>
      <c r="P225" s="31"/>
    </row>
    <row r="226" spans="2:16" ht="27" customHeight="1" x14ac:dyDescent="0.3">
      <c r="B226" s="23" t="s">
        <v>241</v>
      </c>
      <c r="C226" s="24" t="s">
        <v>199</v>
      </c>
      <c r="D226" s="37" t="s">
        <v>163</v>
      </c>
      <c r="E226" s="26" t="s">
        <v>153</v>
      </c>
      <c r="F226" s="25" t="s">
        <v>219</v>
      </c>
      <c r="G226" s="25" t="s">
        <v>7</v>
      </c>
      <c r="H226" s="36">
        <v>765</v>
      </c>
      <c r="I226" s="28">
        <v>2</v>
      </c>
      <c r="J226" s="29">
        <f>ListaDeInventario[[#This Row],[Valor por unidad]]*ListaDeInventario[[#This Row],[Cantidad en existencias]]</f>
        <v>1530</v>
      </c>
      <c r="K226" s="30">
        <v>0</v>
      </c>
      <c r="L226" s="30">
        <v>0</v>
      </c>
      <c r="M226" s="28">
        <v>0</v>
      </c>
      <c r="N226" s="31"/>
      <c r="O226" s="31"/>
      <c r="P226" s="31"/>
    </row>
    <row r="227" spans="2:16" ht="25.8" customHeight="1" x14ac:dyDescent="0.3">
      <c r="B227" s="23" t="s">
        <v>241</v>
      </c>
      <c r="C227" s="24"/>
      <c r="D227" s="25" t="s">
        <v>172</v>
      </c>
      <c r="E227" s="26" t="s">
        <v>336</v>
      </c>
      <c r="F227" s="42" t="s">
        <v>337</v>
      </c>
      <c r="G227" s="25" t="s">
        <v>338</v>
      </c>
      <c r="H227" s="39">
        <v>4763.6400000000003</v>
      </c>
      <c r="I227" s="28" t="s">
        <v>299</v>
      </c>
      <c r="J227" s="29"/>
      <c r="K227" s="30"/>
      <c r="L227" s="30"/>
      <c r="M227" s="28"/>
      <c r="N227" s="49"/>
      <c r="O227" s="49"/>
      <c r="P227" s="49"/>
    </row>
    <row r="228" spans="2:16" ht="27" customHeight="1" x14ac:dyDescent="0.3">
      <c r="B228" s="23" t="s">
        <v>241</v>
      </c>
      <c r="C228" s="24" t="s">
        <v>199</v>
      </c>
      <c r="D228" s="37">
        <v>31201502</v>
      </c>
      <c r="E228" s="26" t="s">
        <v>156</v>
      </c>
      <c r="F228" s="25" t="s">
        <v>216</v>
      </c>
      <c r="G228" s="25" t="s">
        <v>7</v>
      </c>
      <c r="H228" s="36">
        <v>75</v>
      </c>
      <c r="I228" s="28">
        <v>2</v>
      </c>
      <c r="J228" s="29">
        <f>ListaDeInventario[[#This Row],[Valor por unidad]]*ListaDeInventario[[#This Row],[Cantidad en existencias]]</f>
        <v>150</v>
      </c>
      <c r="K228" s="30">
        <v>0</v>
      </c>
      <c r="L228" s="30">
        <v>0</v>
      </c>
      <c r="M228" s="28">
        <v>0</v>
      </c>
      <c r="N228" s="49"/>
      <c r="O228" s="49"/>
      <c r="P228" s="49"/>
    </row>
    <row r="229" spans="2:16" ht="24.6" customHeight="1" x14ac:dyDescent="0.3">
      <c r="B229" s="23" t="s">
        <v>241</v>
      </c>
      <c r="C229" s="24" t="s">
        <v>196</v>
      </c>
      <c r="D229" s="44" t="s">
        <v>163</v>
      </c>
      <c r="E229" s="26" t="s">
        <v>17</v>
      </c>
      <c r="F229" s="33" t="s">
        <v>206</v>
      </c>
      <c r="G229" s="25" t="s">
        <v>188</v>
      </c>
      <c r="H229" s="27">
        <v>65</v>
      </c>
      <c r="I229" s="28">
        <v>150</v>
      </c>
      <c r="J229" s="29">
        <f>ListaDeInventario[[#This Row],[Valor por unidad]]*ListaDeInventario[[#This Row],[Cantidad en existencias]]</f>
        <v>9750</v>
      </c>
      <c r="K229" s="30">
        <v>1</v>
      </c>
      <c r="L229" s="30">
        <v>60</v>
      </c>
      <c r="M229" s="28">
        <v>3</v>
      </c>
      <c r="N229" s="49"/>
      <c r="O229" s="49"/>
      <c r="P229" s="49"/>
    </row>
    <row r="230" spans="2:16" ht="25.2" customHeight="1" x14ac:dyDescent="0.3">
      <c r="B230" s="23" t="s">
        <v>241</v>
      </c>
      <c r="C230" s="24" t="s">
        <v>196</v>
      </c>
      <c r="D230" s="44" t="s">
        <v>163</v>
      </c>
      <c r="E230" s="26" t="s">
        <v>18</v>
      </c>
      <c r="F230" s="33" t="s">
        <v>206</v>
      </c>
      <c r="G230" s="25" t="s">
        <v>188</v>
      </c>
      <c r="H230" s="27">
        <v>45</v>
      </c>
      <c r="I230" s="28">
        <v>75</v>
      </c>
      <c r="J230" s="29">
        <f>ListaDeInventario[[#This Row],[Valor por unidad]]*ListaDeInventario[[#This Row],[Cantidad en existencias]]</f>
        <v>3375</v>
      </c>
      <c r="K230" s="30">
        <v>1</v>
      </c>
      <c r="L230" s="30">
        <v>60</v>
      </c>
      <c r="M230" s="28">
        <v>3</v>
      </c>
      <c r="N230" s="49"/>
      <c r="O230" s="49"/>
      <c r="P230" s="49"/>
    </row>
    <row r="231" spans="2:16" ht="21.6" customHeight="1" x14ac:dyDescent="0.3">
      <c r="B231" s="23" t="s">
        <v>241</v>
      </c>
      <c r="C231" s="24" t="s">
        <v>196</v>
      </c>
      <c r="D231" s="44" t="s">
        <v>163</v>
      </c>
      <c r="E231" s="26" t="s">
        <v>16</v>
      </c>
      <c r="F231" s="33" t="s">
        <v>206</v>
      </c>
      <c r="G231" s="25" t="s">
        <v>188</v>
      </c>
      <c r="H231" s="27">
        <v>55</v>
      </c>
      <c r="I231" s="28">
        <v>48</v>
      </c>
      <c r="J231" s="29">
        <f>ListaDeInventario[[#This Row],[Valor por unidad]]*ListaDeInventario[[#This Row],[Cantidad en existencias]]</f>
        <v>2640</v>
      </c>
      <c r="K231" s="30">
        <v>1</v>
      </c>
      <c r="L231" s="30">
        <v>60</v>
      </c>
      <c r="M231" s="28">
        <v>3</v>
      </c>
      <c r="N231" s="49"/>
      <c r="O231" s="49"/>
      <c r="P231" s="49"/>
    </row>
    <row r="232" spans="2:16" ht="20.399999999999999" customHeight="1" x14ac:dyDescent="0.3">
      <c r="B232" s="23" t="s">
        <v>241</v>
      </c>
      <c r="C232" s="24" t="s">
        <v>196</v>
      </c>
      <c r="D232" s="25" t="s">
        <v>163</v>
      </c>
      <c r="E232" s="26" t="s">
        <v>305</v>
      </c>
      <c r="F232" s="33" t="s">
        <v>206</v>
      </c>
      <c r="G232" s="25" t="s">
        <v>7</v>
      </c>
      <c r="H232" s="27">
        <v>290</v>
      </c>
      <c r="I232" s="28">
        <v>4</v>
      </c>
      <c r="J232" s="29">
        <f>ListaDeInventario[[#This Row],[Valor por unidad]]*ListaDeInventario[[#This Row],[Cantidad en existencias]]</f>
        <v>1160</v>
      </c>
      <c r="K232" s="30">
        <v>5</v>
      </c>
      <c r="L232" s="30">
        <v>60</v>
      </c>
      <c r="M232" s="28">
        <v>10</v>
      </c>
      <c r="N232" s="49"/>
      <c r="O232" s="49"/>
      <c r="P232" s="49"/>
    </row>
    <row r="233" spans="2:16" ht="17.399999999999999" customHeight="1" x14ac:dyDescent="0.3">
      <c r="B233" s="23" t="s">
        <v>241</v>
      </c>
      <c r="C233" s="24" t="s">
        <v>196</v>
      </c>
      <c r="D233" s="25" t="s">
        <v>163</v>
      </c>
      <c r="E233" s="26" t="s">
        <v>253</v>
      </c>
      <c r="F233" s="33" t="s">
        <v>211</v>
      </c>
      <c r="G233" s="25" t="s">
        <v>7</v>
      </c>
      <c r="H233" s="27">
        <v>1050</v>
      </c>
      <c r="I233" s="28">
        <v>3</v>
      </c>
      <c r="J233" s="29">
        <f>ListaDeInventario[[#This Row],[Valor por unidad]]*ListaDeInventario[[#This Row],[Cantidad en existencias]]</f>
        <v>3150</v>
      </c>
      <c r="K233" s="30">
        <v>0</v>
      </c>
      <c r="L233" s="30">
        <v>0</v>
      </c>
      <c r="M233" s="28">
        <v>0</v>
      </c>
      <c r="N233" s="49"/>
      <c r="O233" s="49"/>
      <c r="P233" s="49"/>
    </row>
    <row r="234" spans="2:16" ht="19.8" customHeight="1" x14ac:dyDescent="0.3">
      <c r="B234" s="23" t="s">
        <v>241</v>
      </c>
      <c r="C234" s="24" t="s">
        <v>196</v>
      </c>
      <c r="D234" s="25" t="s">
        <v>163</v>
      </c>
      <c r="E234" s="26" t="s">
        <v>254</v>
      </c>
      <c r="F234" s="33" t="s">
        <v>211</v>
      </c>
      <c r="G234" s="25" t="s">
        <v>7</v>
      </c>
      <c r="H234" s="27">
        <v>215</v>
      </c>
      <c r="I234" s="28">
        <v>1</v>
      </c>
      <c r="J234" s="29">
        <f>ListaDeInventario[[#This Row],[Valor por unidad]]*ListaDeInventario[[#This Row],[Cantidad en existencias]]</f>
        <v>215</v>
      </c>
      <c r="K234" s="30">
        <v>0</v>
      </c>
      <c r="L234" s="30">
        <v>0</v>
      </c>
      <c r="M234" s="28">
        <v>0</v>
      </c>
      <c r="N234" s="49"/>
      <c r="O234" s="49"/>
      <c r="P234" s="49"/>
    </row>
    <row r="235" spans="2:16" ht="21" customHeight="1" x14ac:dyDescent="0.3">
      <c r="B235" s="23" t="s">
        <v>241</v>
      </c>
      <c r="C235" s="24" t="s">
        <v>195</v>
      </c>
      <c r="D235" s="25" t="s">
        <v>167</v>
      </c>
      <c r="E235" s="26" t="s">
        <v>256</v>
      </c>
      <c r="F235" s="35">
        <v>43374</v>
      </c>
      <c r="G235" s="25" t="s">
        <v>7</v>
      </c>
      <c r="H235" s="27">
        <v>450</v>
      </c>
      <c r="I235" s="28">
        <v>1</v>
      </c>
      <c r="J235" s="29">
        <f>ListaDeInventario[[#This Row],[Valor por unidad]]*ListaDeInventario[[#This Row],[Cantidad en existencias]]</f>
        <v>450</v>
      </c>
      <c r="K235" s="30"/>
      <c r="L235" s="30"/>
      <c r="M235" s="28"/>
      <c r="N235" s="49"/>
      <c r="O235" s="49"/>
      <c r="P235" s="49"/>
    </row>
    <row r="236" spans="2:16" ht="28.2" customHeight="1" x14ac:dyDescent="0.3">
      <c r="B236" s="50" t="s">
        <v>241</v>
      </c>
      <c r="C236" s="24"/>
      <c r="D236" s="25" t="s">
        <v>167</v>
      </c>
      <c r="E236" s="26" t="s">
        <v>257</v>
      </c>
      <c r="F236" s="25" t="s">
        <v>255</v>
      </c>
      <c r="G236" s="25" t="s">
        <v>7</v>
      </c>
      <c r="H236" s="39">
        <v>450</v>
      </c>
      <c r="I236" s="28">
        <v>1</v>
      </c>
      <c r="J236" s="29">
        <f>ListaDeInventario[[#This Row],[Valor por unidad]]*ListaDeInventario[[#This Row],[Cantidad en existencias]]</f>
        <v>450</v>
      </c>
      <c r="K236" s="30"/>
      <c r="L236" s="30"/>
      <c r="M236" s="28"/>
      <c r="N236" s="49"/>
      <c r="O236" s="49"/>
      <c r="P236" s="49"/>
    </row>
    <row r="237" spans="2:16" ht="30" customHeight="1" x14ac:dyDescent="0.3">
      <c r="B237" s="51">
        <f>IFERROR((ListaDeInventario[[#This Row],[Cantidad en existencias]]&lt;=ListaDeInventario[[#This Row],[Nivel de nuevo pedido]])*(#REF!="")*valResaltado,0)</f>
        <v>0</v>
      </c>
      <c r="C237" s="52"/>
      <c r="D237" s="53"/>
      <c r="E237" s="54"/>
      <c r="F237" s="53"/>
      <c r="G237" s="53"/>
      <c r="H237" s="55"/>
      <c r="I237" s="56" t="s">
        <v>177</v>
      </c>
      <c r="J237" s="57">
        <f>SUBTOTAL(109,J6:J236)</f>
        <v>2294632.6100000003</v>
      </c>
      <c r="K237" s="30"/>
      <c r="L237" s="30"/>
      <c r="M237" s="30"/>
      <c r="N237" s="49"/>
      <c r="O237" s="49"/>
      <c r="P237" s="49"/>
    </row>
    <row r="238" spans="2:16" ht="30" customHeight="1" x14ac:dyDescent="0.3">
      <c r="B238" s="58"/>
      <c r="C238" s="59"/>
      <c r="D238" s="60"/>
      <c r="E238" s="60"/>
      <c r="F238" s="61"/>
      <c r="G238" s="62"/>
      <c r="H238" s="61"/>
      <c r="I238" s="62"/>
      <c r="J238" s="62"/>
      <c r="K238" s="62"/>
      <c r="L238" s="49"/>
      <c r="M238" s="49"/>
      <c r="N238" s="49"/>
      <c r="O238" s="49"/>
      <c r="P238" s="49"/>
    </row>
    <row r="239" spans="2:16" ht="30" customHeight="1" x14ac:dyDescent="0.3">
      <c r="B239" s="58"/>
      <c r="C239" s="60"/>
      <c r="D239" s="63" t="s">
        <v>346</v>
      </c>
      <c r="E239" s="64"/>
      <c r="F239" s="61"/>
      <c r="G239" s="62"/>
      <c r="H239" s="61"/>
      <c r="I239" s="62"/>
      <c r="J239" s="62"/>
      <c r="K239" s="62"/>
      <c r="L239" s="49"/>
      <c r="M239" s="49"/>
      <c r="N239" s="49"/>
      <c r="O239" s="49"/>
      <c r="P239" s="49"/>
    </row>
    <row r="240" spans="2:16" ht="21" customHeight="1" x14ac:dyDescent="0.55000000000000004">
      <c r="B240" s="65"/>
      <c r="C240" s="49"/>
      <c r="D240" s="63"/>
      <c r="E240" s="66"/>
      <c r="F240" s="67"/>
      <c r="G240" s="67"/>
      <c r="H240" s="67"/>
      <c r="I240" s="67"/>
      <c r="J240" s="68"/>
      <c r="K240" s="49"/>
      <c r="L240" s="49"/>
      <c r="M240" s="49"/>
      <c r="N240" s="49"/>
      <c r="O240" s="49"/>
      <c r="P240" s="49"/>
    </row>
    <row r="241" spans="2:16" ht="43.8" customHeight="1" x14ac:dyDescent="0.55000000000000004">
      <c r="B241" s="65"/>
      <c r="C241" s="49"/>
      <c r="D241" s="69" t="s">
        <v>343</v>
      </c>
      <c r="E241" s="66"/>
      <c r="F241" s="67"/>
      <c r="G241" s="67"/>
      <c r="H241" s="67"/>
      <c r="I241" s="67"/>
      <c r="J241" s="68"/>
      <c r="K241" s="49"/>
      <c r="L241" s="49"/>
      <c r="M241" s="49"/>
      <c r="N241" s="49"/>
      <c r="O241" s="49"/>
      <c r="P241" s="49"/>
    </row>
    <row r="242" spans="2:16" ht="37.200000000000003" customHeight="1" x14ac:dyDescent="0.55000000000000004">
      <c r="B242" s="65"/>
      <c r="C242" s="49"/>
      <c r="D242" s="63" t="s">
        <v>344</v>
      </c>
      <c r="E242" s="66"/>
      <c r="F242" s="67"/>
      <c r="G242" s="67"/>
      <c r="H242" s="67"/>
      <c r="I242" s="67"/>
      <c r="J242" s="68"/>
      <c r="K242" s="49"/>
      <c r="L242" s="49"/>
      <c r="M242" s="49"/>
      <c r="N242" s="49"/>
      <c r="O242" s="49"/>
      <c r="P242" s="49"/>
    </row>
    <row r="243" spans="2:16" ht="32.4" customHeight="1" x14ac:dyDescent="0.55000000000000004">
      <c r="B243" s="65"/>
      <c r="C243" s="49"/>
      <c r="D243" s="63" t="s">
        <v>176</v>
      </c>
      <c r="E243" s="66"/>
      <c r="F243" s="67"/>
      <c r="G243" s="67"/>
      <c r="H243" s="67"/>
      <c r="I243" s="67"/>
      <c r="J243" s="68"/>
      <c r="K243" s="49"/>
      <c r="L243" s="49"/>
      <c r="M243" s="49"/>
      <c r="N243" s="49"/>
      <c r="O243" s="49"/>
      <c r="P243" s="49"/>
    </row>
    <row r="244" spans="2:16" ht="30" customHeight="1" x14ac:dyDescent="0.55000000000000004">
      <c r="B244" s="65"/>
      <c r="C244" s="49"/>
      <c r="D244" s="49"/>
      <c r="E244" s="67"/>
      <c r="F244" s="67"/>
      <c r="G244" s="67"/>
      <c r="H244" s="67"/>
      <c r="I244" s="67"/>
      <c r="J244" s="68"/>
      <c r="K244" s="49"/>
      <c r="L244" s="49"/>
      <c r="M244" s="49"/>
      <c r="N244" s="49"/>
      <c r="O244" s="49"/>
      <c r="P244" s="49"/>
    </row>
    <row r="245" spans="2:16" ht="30" customHeight="1" x14ac:dyDescent="0.3">
      <c r="D245" s="7"/>
      <c r="E245" s="8"/>
      <c r="F245" s="8"/>
      <c r="G245" s="8"/>
      <c r="H245" s="8"/>
      <c r="I245" s="8"/>
      <c r="J245" s="9"/>
      <c r="K245" s="7"/>
    </row>
    <row r="246" spans="2:16" ht="30" customHeight="1" x14ac:dyDescent="0.3">
      <c r="D246" s="7"/>
      <c r="E246" s="8"/>
      <c r="F246" s="8"/>
      <c r="G246" s="8"/>
      <c r="H246" s="8"/>
      <c r="I246" s="8"/>
      <c r="J246" s="9"/>
      <c r="K246" s="7"/>
    </row>
    <row r="247" spans="2:16" ht="30" customHeight="1" x14ac:dyDescent="0.3">
      <c r="D247" s="7"/>
      <c r="E247" s="8"/>
      <c r="F247" s="8"/>
      <c r="G247" s="8"/>
      <c r="H247" s="8"/>
      <c r="I247" s="8"/>
      <c r="J247" s="9"/>
      <c r="K247" s="7"/>
    </row>
    <row r="248" spans="2:16" ht="30" customHeight="1" x14ac:dyDescent="0.3">
      <c r="D248" s="7"/>
      <c r="E248" s="8"/>
      <c r="F248" s="8"/>
      <c r="G248" s="8"/>
      <c r="H248" s="8"/>
      <c r="I248" s="8"/>
      <c r="J248" s="9"/>
      <c r="K248" s="7"/>
    </row>
    <row r="249" spans="2:16" ht="30" customHeight="1" x14ac:dyDescent="0.3">
      <c r="D249" s="7"/>
      <c r="E249" s="8"/>
      <c r="F249" s="8"/>
      <c r="G249" s="8"/>
      <c r="H249" s="8"/>
      <c r="I249" s="8"/>
      <c r="J249" s="9"/>
      <c r="K249" s="7"/>
    </row>
    <row r="250" spans="2:16" ht="30" customHeight="1" x14ac:dyDescent="0.3">
      <c r="D250" s="7"/>
      <c r="E250" s="8"/>
      <c r="F250" s="8"/>
      <c r="G250" s="8"/>
      <c r="H250" s="8"/>
      <c r="I250" s="8"/>
      <c r="J250" s="9"/>
      <c r="K250" s="7"/>
    </row>
    <row r="251" spans="2:16" ht="30" customHeight="1" x14ac:dyDescent="0.3">
      <c r="D251" s="7"/>
      <c r="E251" s="8"/>
      <c r="F251" s="8"/>
      <c r="G251" s="8"/>
      <c r="H251" s="8"/>
      <c r="I251" s="8"/>
      <c r="J251" s="9"/>
      <c r="K251" s="7"/>
    </row>
  </sheetData>
  <mergeCells count="1">
    <mergeCell ref="D1:H1"/>
  </mergeCells>
  <conditionalFormatting sqref="G199:M200 C239 D238:K238 E48 E43:E45 D49:E49 H122:M123 G14:M15 E239:K239 D46:E47 E50:E51 D199 D12:E13 F13:M13 F31:M31 E14:E34 F16:M18 F122:F123 E89 E103:E104 D179:M179 E183:M190 D174:M175 E169:M173 D182:M182 D204:M208 E180:M181 E176:M178 D196:M198 D191:M191 E192:M195 E209:M237 E201:M203 G122:G125 F126:G128 G32:M51 D35:E42 E8:E11 G8:M12 G19:M30 D129:M168 D90:E102 F52:M121 D105:E123 D52:E88">
    <cfRule type="expression" dxfId="62" priority="125">
      <formula>$B8=1</formula>
    </cfRule>
    <cfRule type="expression" dxfId="61" priority="126">
      <formula>#REF!="Sí"</formula>
    </cfRule>
  </conditionalFormatting>
  <conditionalFormatting sqref="D176">
    <cfRule type="expression" dxfId="60" priority="51">
      <formula>$B176=1</formula>
    </cfRule>
    <cfRule type="expression" dxfId="59" priority="52">
      <formula>#REF!="Sí"</formula>
    </cfRule>
  </conditionalFormatting>
  <conditionalFormatting sqref="D173">
    <cfRule type="expression" dxfId="58" priority="49">
      <formula>$B173=1</formula>
    </cfRule>
    <cfRule type="expression" dxfId="57" priority="50">
      <formula>#REF!="Sí"</formula>
    </cfRule>
  </conditionalFormatting>
  <conditionalFormatting sqref="D178">
    <cfRule type="expression" dxfId="56" priority="47">
      <formula>$B178=1</formula>
    </cfRule>
    <cfRule type="expression" dxfId="55" priority="48">
      <formula>#REF!="Sí"</formula>
    </cfRule>
  </conditionalFormatting>
  <conditionalFormatting sqref="D203">
    <cfRule type="expression" dxfId="54" priority="42">
      <formula>"If(blnBinNo=""True"")"</formula>
    </cfRule>
  </conditionalFormatting>
  <conditionalFormatting sqref="D189">
    <cfRule type="expression" dxfId="53" priority="41">
      <formula>"If(blnBinNo=""True"")"</formula>
    </cfRule>
  </conditionalFormatting>
  <conditionalFormatting sqref="J124:M128 H124:H128 D124:E128">
    <cfRule type="expression" dxfId="52" priority="981">
      <formula>$C124=1</formula>
    </cfRule>
    <cfRule type="expression" dxfId="51" priority="982">
      <formula>#REF!="Sí"</formula>
    </cfRule>
  </conditionalFormatting>
  <conditionalFormatting sqref="F124">
    <cfRule type="expression" dxfId="50" priority="36">
      <formula>$B124=1</formula>
    </cfRule>
    <cfRule type="expression" dxfId="49" priority="37">
      <formula>#REF!="Sí"</formula>
    </cfRule>
  </conditionalFormatting>
  <conditionalFormatting sqref="F125">
    <cfRule type="expression" dxfId="48" priority="34">
      <formula>$B125=1</formula>
    </cfRule>
    <cfRule type="expression" dxfId="47" priority="35">
      <formula>#REF!="Sí"</formula>
    </cfRule>
  </conditionalFormatting>
  <conditionalFormatting sqref="F199">
    <cfRule type="expression" dxfId="46" priority="32">
      <formula>$B199=1</formula>
    </cfRule>
    <cfRule type="expression" dxfId="45" priority="33">
      <formula>#REF!="Sí"</formula>
    </cfRule>
  </conditionalFormatting>
  <conditionalFormatting sqref="F200">
    <cfRule type="expression" dxfId="44" priority="30">
      <formula>$B200=1</formula>
    </cfRule>
    <cfRule type="expression" dxfId="43" priority="31">
      <formula>#REF!="Sí"</formula>
    </cfRule>
  </conditionalFormatting>
  <conditionalFormatting sqref="D180:D181">
    <cfRule type="expression" dxfId="42" priority="28">
      <formula>$B180=1</formula>
    </cfRule>
    <cfRule type="expression" dxfId="41" priority="29">
      <formula>#REF!="Sí"</formula>
    </cfRule>
  </conditionalFormatting>
  <conditionalFormatting sqref="D177">
    <cfRule type="expression" dxfId="40" priority="26">
      <formula>$B177=1</formula>
    </cfRule>
    <cfRule type="expression" dxfId="39" priority="27">
      <formula>#REF!="Sí"</formula>
    </cfRule>
  </conditionalFormatting>
  <conditionalFormatting sqref="D172">
    <cfRule type="expression" dxfId="38" priority="24">
      <formula>$B172=1</formula>
    </cfRule>
    <cfRule type="expression" dxfId="37" priority="25">
      <formula>#REF!="Sí"</formula>
    </cfRule>
  </conditionalFormatting>
  <conditionalFormatting sqref="D171">
    <cfRule type="expression" dxfId="36" priority="22">
      <formula>$B171=1</formula>
    </cfRule>
    <cfRule type="expression" dxfId="35" priority="23">
      <formula>#REF!="Sí"</formula>
    </cfRule>
  </conditionalFormatting>
  <conditionalFormatting sqref="D170">
    <cfRule type="expression" dxfId="34" priority="20">
      <formula>$B170=1</formula>
    </cfRule>
    <cfRule type="expression" dxfId="33" priority="21">
      <formula>#REF!="Sí"</formula>
    </cfRule>
  </conditionalFormatting>
  <conditionalFormatting sqref="D169">
    <cfRule type="expression" dxfId="32" priority="18">
      <formula>$B169=1</formula>
    </cfRule>
    <cfRule type="expression" dxfId="31" priority="19">
      <formula>#REF!="Sí"</formula>
    </cfRule>
  </conditionalFormatting>
  <conditionalFormatting sqref="D195">
    <cfRule type="expression" dxfId="30" priority="16">
      <formula>$B195=1</formula>
    </cfRule>
    <cfRule type="expression" dxfId="29" priority="17">
      <formula>#REF!="Sí"</formula>
    </cfRule>
  </conditionalFormatting>
  <conditionalFormatting sqref="D194">
    <cfRule type="expression" dxfId="28" priority="14">
      <formula>$B194=1</formula>
    </cfRule>
    <cfRule type="expression" dxfId="27" priority="15">
      <formula>#REF!="Sí"</formula>
    </cfRule>
  </conditionalFormatting>
  <conditionalFormatting sqref="D193">
    <cfRule type="expression" dxfId="26" priority="12">
      <formula>$B193=1</formula>
    </cfRule>
    <cfRule type="expression" dxfId="25" priority="13">
      <formula>#REF!="Sí"</formula>
    </cfRule>
  </conditionalFormatting>
  <conditionalFormatting sqref="D192">
    <cfRule type="expression" dxfId="24" priority="10">
      <formula>$B192=1</formula>
    </cfRule>
    <cfRule type="expression" dxfId="23" priority="11">
      <formula>#REF!="Sí"</formula>
    </cfRule>
  </conditionalFormatting>
  <conditionalFormatting sqref="D209">
    <cfRule type="expression" dxfId="22" priority="8">
      <formula>$B209=1</formula>
    </cfRule>
    <cfRule type="expression" dxfId="21" priority="9">
      <formula>#REF!="Sí"</formula>
    </cfRule>
  </conditionalFormatting>
  <conditionalFormatting sqref="D188">
    <cfRule type="expression" dxfId="20" priority="6">
      <formula>$B188=1</formula>
    </cfRule>
    <cfRule type="expression" dxfId="19" priority="7">
      <formula>#REF!="Sí"</formula>
    </cfRule>
  </conditionalFormatting>
  <conditionalFormatting sqref="D200">
    <cfRule type="expression" dxfId="18" priority="5">
      <formula>"If(blnBinNo=""True"")"</formula>
    </cfRule>
  </conditionalFormatting>
  <conditionalFormatting sqref="D201">
    <cfRule type="expression" dxfId="17" priority="4">
      <formula>"If(blnBinNo=""True"")"</formula>
    </cfRule>
  </conditionalFormatting>
  <conditionalFormatting sqref="D210">
    <cfRule type="expression" dxfId="16" priority="3">
      <formula>"If(blnBinNo=""True"")"</formula>
    </cfRule>
  </conditionalFormatting>
  <conditionalFormatting sqref="F40">
    <cfRule type="expression" dxfId="15" priority="1">
      <formula>$B40=1</formula>
    </cfRule>
    <cfRule type="expression" dxfId="14" priority="2">
      <formula>#REF!="Sí"</formula>
    </cfRule>
  </conditionalFormatting>
  <dataValidations count="10">
    <dataValidation allowBlank="1" showInputMessage="1" prompt="Esta hoja hace un seguimiento de elementos de la tabla del inventario y permite resaltar y marcar elementos que están listos para un nuevo pedido. Los elementos descatalogados están tachados y tienen la palabra Sí en la columna Descatalogados" sqref="A3"/>
    <dataValidation allowBlank="1" showInputMessage="1" showErrorMessage="1" prompt="Escribe la id. de inventario del elemento en esta columna" sqref="D5"/>
    <dataValidation allowBlank="1" showInputMessage="1" showErrorMessage="1" prompt="Escribe la descripción del elemento en esta columna" sqref="F15 E5:G7 F8:F12 F19:F30 F32:F39 F41:F51"/>
    <dataValidation allowBlank="1" showInputMessage="1" showErrorMessage="1" prompt="Escribe el precio unitario de cada elemento en esta columna" sqref="H5:H7"/>
    <dataValidation allowBlank="1" showInputMessage="1" showErrorMessage="1" prompt="Escribe la cantidad en existencias de cada elemento en esta columna" sqref="I5:I7"/>
    <dataValidation allowBlank="1" showInputMessage="1" showErrorMessage="1" prompt="El valor de inventario para cada elemento se calcula automáticamente en esta columna" sqref="J5:J7"/>
    <dataValidation allowBlank="1" showInputMessage="1" showErrorMessage="1" prompt="Escribe el nivel de nuevo pedido para cada elemento en esta columna" sqref="K5:K7"/>
    <dataValidation allowBlank="1" showInputMessage="1" showErrorMessage="1" prompt="Escribe el número de días que se tarda para volver a pedir cada elemento de esta columna" sqref="L5:L7"/>
    <dataValidation allowBlank="1" showInputMessage="1" showErrorMessage="1" prompt="Escribe la cantidad en nuevo pedido de cada elemento en esta columna" sqref="M5:M7"/>
    <dataValidation allowBlank="1" showInputMessage="1" showErrorMessage="1" prompt="Un icono de marca en esta columna indica los elementos de la lista de inventario listos para un nuevo pedido. Los iconos de marca solo aparecen cuando se selecciona Sí en H1 y el elemento cumple los criterios para un nuevo pedido" sqref="C5:C51 B5:B236"/>
  </dataValidations>
  <printOptions horizontalCentered="1"/>
  <pageMargins left="0.23622047244094491" right="0.23622047244094491" top="0.74803149606299213" bottom="0.74803149606299213" header="3.937007874015748E-2" footer="0.31496062992125984"/>
  <pageSetup paperSize="9" scale="27" fitToHeight="0" orientation="landscape" r:id="rId1"/>
  <headerFooter differentFirst="1">
    <oddFooter>Page &amp;P of &amp;N</oddFooter>
  </headerFooter>
  <rowBreaks count="1" manualBreakCount="1">
    <brk id="168" max="36"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983" id="{A805BCDA-60BA-4229-B65E-26A7421A74F2}">
            <x14:iconSet custom="1">
              <x14:cfvo type="percent">
                <xm:f>0</xm:f>
              </x14:cfvo>
              <x14:cfvo type="num">
                <xm:f>0</xm:f>
              </x14:cfvo>
              <x14:cfvo type="num">
                <xm:f>1</xm:f>
              </x14:cfvo>
              <x14:cfIcon iconSet="NoIcons" iconId="0"/>
              <x14:cfIcon iconSet="NoIcons" iconId="0"/>
              <x14:cfIcon iconSet="3Flags" iconId="0"/>
            </x14:iconSet>
          </x14:cfRule>
          <xm:sqref>B237:B239 C52:C237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Lista de inventario</vt:lpstr>
      <vt:lpstr>'Lista de inventario'!Área_de_impresión</vt:lpstr>
      <vt:lpstr>TítuloDeColumna1</vt:lpstr>
      <vt:lpstr>'Lista de inventario'!Títulos_a_imprimir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2022-04-12T12:47:44Z</cp:lastPrinted>
  <dcterms:created xsi:type="dcterms:W3CDTF">2016-08-01T23:26:40Z</dcterms:created>
  <dcterms:modified xsi:type="dcterms:W3CDTF">2022-04-12T12:50:53Z</dcterms:modified>
</cp:coreProperties>
</file>