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REPORTE PARA TRABAJO 2024\JULIO\"/>
    </mc:Choice>
  </mc:AlternateContent>
  <xr:revisionPtr revIDLastSave="0" documentId="8_{E323578D-AA2B-4155-A119-963543655490}" xr6:coauthVersionLast="47" xr6:coauthVersionMax="47" xr10:uidLastSave="{00000000-0000-0000-0000-000000000000}"/>
  <bookViews>
    <workbookView xWindow="-120" yWindow="-120" windowWidth="29040" windowHeight="15720" xr2:uid="{9906FF58-C181-4222-A0A9-46403B07E0AA}"/>
  </bookViews>
  <sheets>
    <sheet name="BALANCE" sheetId="2" r:id="rId1"/>
  </sheets>
  <externalReferences>
    <externalReference r:id="rId2"/>
  </externalReferences>
  <definedNames>
    <definedName name="NOMB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2" l="1"/>
  <c r="E43" i="2"/>
  <c r="E46" i="2" s="1"/>
  <c r="E55" i="2" s="1"/>
  <c r="E29" i="2"/>
  <c r="E30" i="2" s="1"/>
  <c r="E31" i="2" s="1"/>
  <c r="E21" i="2"/>
  <c r="E33" i="2" s="1"/>
</calcChain>
</file>

<file path=xl/sharedStrings.xml><?xml version="1.0" encoding="utf-8"?>
<sst xmlns="http://schemas.openxmlformats.org/spreadsheetml/2006/main" count="40" uniqueCount="40">
  <si>
    <t>Estado de Situación Financiera</t>
  </si>
  <si>
    <t>Al 30  JULIO del 2024</t>
  </si>
  <si>
    <t xml:space="preserve"> (Valores en RD$)</t>
  </si>
  <si>
    <t>JULIO</t>
  </si>
  <si>
    <t>Activos</t>
  </si>
  <si>
    <t xml:space="preserve">Activos corrientes </t>
  </si>
  <si>
    <t xml:space="preserve"> </t>
  </si>
  <si>
    <t>Efectivo y Equivalentes</t>
  </si>
  <si>
    <t xml:space="preserve">Cuentas por Cobrar a Corto Plazo </t>
  </si>
  <si>
    <t xml:space="preserve">Cuentas por Cobrar a Largo  Plazo </t>
  </si>
  <si>
    <t xml:space="preserve">Inventario - Material Gastable </t>
  </si>
  <si>
    <t xml:space="preserve">Gastos Pagados por Anticipado  </t>
  </si>
  <si>
    <t xml:space="preserve">Gastos Pagados por Anticipado </t>
  </si>
  <si>
    <t xml:space="preserve">Total activos corrientes </t>
  </si>
  <si>
    <t>Activos Fijos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</si>
  <si>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</si>
  <si>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</si>
  <si>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</si>
  <si>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</si>
  <si>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</si>
  <si>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</si>
  <si>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</si>
  <si>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</si>
  <si>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</si>
  <si>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</si>
  <si>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</si>
  <si>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</si>
  <si>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>Cuentas por pagar a corto plazo ( Avance recibido de clientes)</t>
  </si>
  <si>
    <t xml:space="preserve">Otras cuentas por pagar a corto plazo </t>
  </si>
  <si>
    <t xml:space="preserve">Retenciones y acumulaciones por pagar </t>
  </si>
  <si>
    <t>cuentas por pagar a corto plazo</t>
  </si>
  <si>
    <t>Total pasivos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</si>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</sst>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 applyFill="1"/>
    <xf numFmtId="164" fontId="3" fillId="0" borderId="1" xfId="1" applyNumberFormat="1" applyFont="1" applyFill="1" applyBorder="1"/>
    <xf numFmtId="164" fontId="3" fillId="0" borderId="0" xfId="1" applyNumberFormat="1" applyFont="1" applyFill="1" applyBorder="1"/>
    <xf numFmtId="164" fontId="2" fillId="0" borderId="0" xfId="0" applyNumberFormat="1" applyFont="1"/>
    <xf numFmtId="43" fontId="2" fillId="0" borderId="0" xfId="1" applyFont="1" applyFill="1"/>
    <xf numFmtId="164" fontId="3" fillId="0" borderId="1" xfId="0" applyNumberFormat="1" applyFont="1" applyBorder="1"/>
    <xf numFmtId="164" fontId="3" fillId="0" borderId="0" xfId="0" applyNumberFormat="1" applyFont="1"/>
    <xf numFmtId="164" fontId="3" fillId="0" borderId="2" xfId="0" applyNumberFormat="1" applyFont="1" applyBorder="1"/>
    <xf numFmtId="0" fontId="3" fillId="0" borderId="0" xfId="0" applyFont="1" applyAlignment="1">
      <alignment horizontal="left"/>
    </xf>
    <xf numFmtId="164" fontId="4" fillId="0" borderId="0" xfId="1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158462</xdr:colOff>
      <xdr:row>57</xdr:row>
      <xdr:rowOff>97846</xdr:rowOff>
    </xdr:from>
    <xdr:to>
      <xdr:col>3</xdr:col>
      <xdr:colOff>2528455</xdr:colOff>
      <xdr:row>61</xdr:row>
      <xdr:rowOff>181840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095C341-F6C1-4E40-BCAD-EBA3DC1DC99A}"/>
            </a:ext>
          </a:extLst>
        </xdr:cNvPr>
        <xdr:cNvSpPr txBox="1"/>
      </xdr:nvSpPr>
      <xdr:spPr>
        <a:xfrm>
          <a:off x="301337" y="11032546"/>
          <a:ext cx="3246293" cy="8459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57</xdr:row>
      <xdr:rowOff>150668</xdr:rowOff>
    </xdr:from>
    <xdr:to>
      <xdr:col>5</xdr:col>
      <xdr:colOff>632114</xdr:colOff>
      <xdr:row>61</xdr:row>
      <xdr:rowOff>57534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2FF06A6-F009-4B04-9184-E3AB1D300F7E}"/>
            </a:ext>
          </a:extLst>
        </xdr:cNvPr>
        <xdr:cNvSpPr txBox="1"/>
      </xdr:nvSpPr>
      <xdr:spPr>
        <a:xfrm>
          <a:off x="4181475" y="11085368"/>
          <a:ext cx="1517939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2</xdr:col>
      <xdr:colOff>28575</xdr:colOff>
      <xdr:row>0</xdr:row>
      <xdr:rowOff>0</xdr:rowOff>
    </xdr:from>
    <xdr:ext cx="1476375" cy="1152525"/>
    <xdr:pic>
      <xdr:nvPicPr>
        <xdr:cNvPr id="4" name="Imagen 3">
          <a:extLst>
            <a:ext uri="{FF2B5EF4-FFF2-40B4-BE49-F238E27FC236}">
              <a16:creationId xmlns:a16="http://schemas.microsoft.com/office/drawing/2014/main" id="{D5BFCAF2-D10F-4FBF-8284-944A0993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14763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2047875" cy="1362075"/>
    <xdr:pic>
      <xdr:nvPicPr>
        <xdr:cNvPr id="5" name="Imagen 92">
          <a:extLst>
            <a:ext uri="{FF2B5EF4-FFF2-40B4-BE49-F238E27FC236}">
              <a16:creationId xmlns:a16="http://schemas.microsoft.com/office/drawing/2014/main" id="{3C0B0FBE-43A1-437B-BA4C-D93895CD4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4181475" y="0"/>
          <a:ext cx="20478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%20%20JULIO%202024%20%20FINAL%20TRAN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Hoja1"/>
      <sheetName val="DESEMBOLSO JULIO "/>
      <sheetName val="REPORTE SUPLIDORES JULIO"/>
      <sheetName val="INGRESOS JULIO-2024"/>
      <sheetName val="EGRESOS JULIO-202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9A826-503D-4692-8E46-9655DB444522}">
  <dimension ref="A2:F63"/>
  <sheetViews>
    <sheetView tabSelected="1" workbookViewId="0">
      <selection activeCell="I23" sqref="I23"/>
    </sheetView>
  </sheetViews>
  <sheetFormatPr baseColWidth="10" defaultRowHeight="15" x14ac:dyDescent="0.25"/>
  <cols>
    <col min="1" max="2" width="2.28515625" customWidth="1"/>
    <col min="3" max="3" width="10.7109375" customWidth="1"/>
    <col min="4" max="4" width="47.42578125" style="1" customWidth="1"/>
    <col min="5" max="5" width="22.28515625" customWidth="1"/>
    <col min="6" max="6" width="0.42578125" customWidth="1"/>
  </cols>
  <sheetData>
    <row r="2" spans="1:6" x14ac:dyDescent="0.25">
      <c r="A2" s="2"/>
      <c r="B2" s="3"/>
      <c r="C2" s="4"/>
      <c r="D2" s="4"/>
      <c r="E2" s="4"/>
      <c r="F2" s="4"/>
    </row>
    <row r="3" spans="1:6" x14ac:dyDescent="0.25">
      <c r="A3" s="2"/>
      <c r="B3" s="3"/>
      <c r="C3" s="4"/>
      <c r="D3" s="4"/>
      <c r="E3" s="4"/>
      <c r="F3" s="4"/>
    </row>
    <row r="4" spans="1:6" x14ac:dyDescent="0.25">
      <c r="A4" s="2"/>
      <c r="B4" s="3"/>
      <c r="C4" s="3"/>
      <c r="D4" s="5"/>
      <c r="E4" s="3"/>
      <c r="F4" s="3"/>
    </row>
    <row r="5" spans="1:6" x14ac:dyDescent="0.25">
      <c r="A5" s="2"/>
      <c r="B5" s="3"/>
      <c r="C5" s="3"/>
      <c r="D5" s="5"/>
      <c r="E5" s="3"/>
      <c r="F5" s="3"/>
    </row>
    <row r="6" spans="1:6" x14ac:dyDescent="0.25">
      <c r="A6" s="2"/>
      <c r="B6" s="3"/>
      <c r="C6" s="3"/>
      <c r="D6" s="5"/>
      <c r="E6" s="3"/>
      <c r="F6" s="3"/>
    </row>
    <row r="7" spans="1:6" x14ac:dyDescent="0.25">
      <c r="A7" s="2"/>
      <c r="B7" s="3"/>
      <c r="C7" s="3"/>
      <c r="D7" s="5"/>
      <c r="E7" s="3"/>
      <c r="F7" s="3"/>
    </row>
    <row r="8" spans="1:6" x14ac:dyDescent="0.25">
      <c r="A8" s="2"/>
      <c r="B8" s="3"/>
      <c r="C8" s="3"/>
      <c r="D8" s="5"/>
      <c r="E8" s="3"/>
      <c r="F8" s="3"/>
    </row>
    <row r="9" spans="1:6" x14ac:dyDescent="0.25">
      <c r="A9" s="2"/>
      <c r="B9" s="4" t="s">
        <v>0</v>
      </c>
      <c r="C9" s="4"/>
      <c r="D9" s="4"/>
      <c r="E9" s="4"/>
      <c r="F9" s="4"/>
    </row>
    <row r="10" spans="1:6" x14ac:dyDescent="0.25">
      <c r="A10" s="2"/>
      <c r="B10" s="4" t="s">
        <v>1</v>
      </c>
      <c r="C10" s="4"/>
      <c r="D10" s="4"/>
      <c r="E10" s="4"/>
      <c r="F10" s="4"/>
    </row>
    <row r="11" spans="1:6" x14ac:dyDescent="0.25">
      <c r="A11" s="2"/>
      <c r="B11" s="4" t="s">
        <v>2</v>
      </c>
      <c r="C11" s="4"/>
      <c r="D11" s="4"/>
      <c r="E11" s="4"/>
      <c r="F11" s="4"/>
    </row>
    <row r="12" spans="1:6" x14ac:dyDescent="0.25">
      <c r="A12" s="2"/>
      <c r="B12" s="3"/>
      <c r="C12" s="3"/>
      <c r="D12" s="5"/>
      <c r="E12" s="6" t="s">
        <v>3</v>
      </c>
      <c r="F12" s="7"/>
    </row>
    <row r="13" spans="1:6" x14ac:dyDescent="0.25">
      <c r="A13" s="2"/>
      <c r="B13" s="3"/>
      <c r="C13" s="8" t="s">
        <v>4</v>
      </c>
      <c r="D13" s="5"/>
      <c r="E13" s="9"/>
      <c r="F13" s="9"/>
    </row>
    <row r="14" spans="1:6" x14ac:dyDescent="0.25">
      <c r="A14" s="2"/>
      <c r="B14" s="3"/>
      <c r="C14" s="8" t="s">
        <v>5</v>
      </c>
      <c r="D14" s="5"/>
      <c r="E14" s="3" t="s">
        <v>6</v>
      </c>
      <c r="F14" s="3"/>
    </row>
    <row r="15" spans="1:6" x14ac:dyDescent="0.25">
      <c r="A15" s="2"/>
      <c r="B15" s="3"/>
      <c r="C15" s="3"/>
      <c r="D15" s="5" t="s">
        <v>7</v>
      </c>
      <c r="E15" s="10">
        <v>19144422.190000001</v>
      </c>
      <c r="F15" s="10"/>
    </row>
    <row r="16" spans="1:6" x14ac:dyDescent="0.25">
      <c r="A16" s="2"/>
      <c r="B16" s="3"/>
      <c r="C16" s="3"/>
      <c r="D16" s="5" t="s">
        <v>8</v>
      </c>
      <c r="E16" s="10">
        <v>9078078.8000000007</v>
      </c>
      <c r="F16" s="10"/>
    </row>
    <row r="17" spans="1:6" x14ac:dyDescent="0.25">
      <c r="A17" s="2"/>
      <c r="B17" s="3"/>
      <c r="C17" s="3"/>
      <c r="D17" s="5" t="s">
        <v>9</v>
      </c>
      <c r="E17" s="10">
        <v>4720000</v>
      </c>
      <c r="F17" s="10"/>
    </row>
    <row r="18" spans="1:6" x14ac:dyDescent="0.25">
      <c r="A18" s="2"/>
      <c r="B18" s="3"/>
      <c r="C18" s="3"/>
      <c r="D18" s="5" t="s">
        <v>10</v>
      </c>
      <c r="E18" s="10">
        <v>5426928.8799999999</v>
      </c>
      <c r="F18" s="10"/>
    </row>
    <row r="19" spans="1:6" x14ac:dyDescent="0.25">
      <c r="A19" s="2"/>
      <c r="B19" s="3"/>
      <c r="C19" s="3"/>
      <c r="D19" s="5" t="s">
        <v>11</v>
      </c>
      <c r="E19" s="10">
        <v>105314.86</v>
      </c>
      <c r="F19" s="10"/>
    </row>
    <row r="20" spans="1:6" x14ac:dyDescent="0.25">
      <c r="A20" s="2"/>
      <c r="B20" s="3"/>
      <c r="C20" s="3"/>
      <c r="D20" s="5" t="s">
        <v>12</v>
      </c>
      <c r="E20" s="10">
        <v>0</v>
      </c>
      <c r="F20" s="10"/>
    </row>
    <row r="21" spans="1:6" x14ac:dyDescent="0.25">
      <c r="A21" s="2"/>
      <c r="B21" s="3"/>
      <c r="C21" s="8" t="s">
        <v>13</v>
      </c>
      <c r="D21" s="5"/>
      <c r="E21" s="11">
        <f>SUM(E15:E20)</f>
        <v>38474744.730000004</v>
      </c>
      <c r="F21" s="12"/>
    </row>
    <row r="22" spans="1:6" x14ac:dyDescent="0.25">
      <c r="A22" s="2"/>
      <c r="B22" s="3"/>
      <c r="C22" s="3"/>
      <c r="D22" s="5"/>
      <c r="E22" s="13"/>
      <c r="F22" s="3"/>
    </row>
    <row r="23" spans="1:6" x14ac:dyDescent="0.25">
      <c r="A23" s="2"/>
      <c r="B23" s="3"/>
      <c r="C23" s="8" t="s">
        <v>14</v>
      </c>
      <c r="D23" s="5"/>
      <c r="E23" s="13"/>
      <c r="F23" s="3"/>
    </row>
    <row r="24" spans="1:6" x14ac:dyDescent="0.25">
      <c r="A24" s="2"/>
      <c r="B24" s="3"/>
      <c r="C24" s="3"/>
      <c r="D24" s="5" t="s">
        <v>15</v>
      </c>
      <c r="E24" s="13"/>
      <c r="F24" s="3"/>
    </row>
    <row r="25" spans="1:6" x14ac:dyDescent="0.25">
      <c r="A25" s="2"/>
      <c r="B25" s="3"/>
      <c r="C25" s="3"/>
      <c r="D25" s="5" t="s">
        <v>16</v>
      </c>
      <c r="E25" s="13"/>
      <c r="F25" s="3"/>
    </row>
    <row r="26" spans="1:6" x14ac:dyDescent="0.25">
      <c r="A26" s="2"/>
      <c r="B26" s="3"/>
      <c r="C26" s="3"/>
      <c r="D26" s="5" t="s">
        <v>17</v>
      </c>
      <c r="E26" s="13"/>
      <c r="F26" s="3"/>
    </row>
    <row r="27" spans="1:6" x14ac:dyDescent="0.25">
      <c r="A27" s="2"/>
      <c r="B27" s="3"/>
      <c r="C27" s="3"/>
      <c r="D27" s="5" t="s">
        <v>18</v>
      </c>
      <c r="E27" s="13"/>
      <c r="F27" s="3"/>
    </row>
    <row r="28" spans="1:6" x14ac:dyDescent="0.25">
      <c r="A28" s="2"/>
      <c r="B28" s="3"/>
      <c r="C28" s="3"/>
      <c r="D28" s="5" t="s">
        <v>19</v>
      </c>
      <c r="E28" s="14">
        <v>25985595.280000001</v>
      </c>
      <c r="F28" s="10"/>
    </row>
    <row r="29" spans="1:6" x14ac:dyDescent="0.25">
      <c r="A29" s="2"/>
      <c r="B29" s="3"/>
      <c r="C29" s="3"/>
      <c r="D29" s="5" t="s">
        <v>20</v>
      </c>
      <c r="E29" s="14">
        <f>-7686825.24</f>
        <v>-7686825.2400000002</v>
      </c>
      <c r="F29" s="10"/>
    </row>
    <row r="30" spans="1:6" x14ac:dyDescent="0.25">
      <c r="A30" s="2"/>
      <c r="B30" s="3"/>
      <c r="C30" s="3"/>
      <c r="D30" s="5" t="s">
        <v>21</v>
      </c>
      <c r="E30" s="13">
        <f>SUM(E28:E29)</f>
        <v>18298770.039999999</v>
      </c>
      <c r="F30" s="13"/>
    </row>
    <row r="31" spans="1:6" x14ac:dyDescent="0.25">
      <c r="A31" s="2"/>
      <c r="B31" s="3"/>
      <c r="C31" s="8" t="s">
        <v>22</v>
      </c>
      <c r="D31" s="5"/>
      <c r="E31" s="15">
        <f>SUM(E30)</f>
        <v>18298770.039999999</v>
      </c>
      <c r="F31" s="16"/>
    </row>
    <row r="32" spans="1:6" x14ac:dyDescent="0.25">
      <c r="A32" s="2"/>
      <c r="B32" s="3"/>
      <c r="C32" s="3"/>
      <c r="D32" s="5"/>
      <c r="E32" s="13"/>
      <c r="F32" s="13"/>
    </row>
    <row r="33" spans="1:6" ht="15.75" thickBot="1" x14ac:dyDescent="0.3">
      <c r="A33" s="2"/>
      <c r="B33" s="3"/>
      <c r="C33" s="8" t="s">
        <v>23</v>
      </c>
      <c r="D33" s="5"/>
      <c r="E33" s="17">
        <f>+E21+E31</f>
        <v>56773514.770000003</v>
      </c>
      <c r="F33" s="16"/>
    </row>
    <row r="34" spans="1:6" ht="15.75" thickTop="1" x14ac:dyDescent="0.25">
      <c r="A34" s="2"/>
      <c r="B34" s="3"/>
      <c r="C34" s="3"/>
      <c r="D34" s="5"/>
      <c r="E34" s="13"/>
      <c r="F34" s="13"/>
    </row>
    <row r="35" spans="1:6" x14ac:dyDescent="0.25">
      <c r="A35" s="2"/>
      <c r="B35" s="3"/>
      <c r="C35" s="8" t="s">
        <v>24</v>
      </c>
      <c r="D35" s="5"/>
      <c r="E35" s="13"/>
      <c r="F35" s="13"/>
    </row>
    <row r="36" spans="1:6" x14ac:dyDescent="0.25">
      <c r="A36" s="2"/>
      <c r="B36" s="3"/>
      <c r="C36" s="3"/>
      <c r="D36" s="18" t="s">
        <v>25</v>
      </c>
      <c r="E36" s="13"/>
      <c r="F36" s="13"/>
    </row>
    <row r="37" spans="1:6" x14ac:dyDescent="0.25">
      <c r="A37" s="2"/>
      <c r="B37" s="3"/>
      <c r="C37" s="3"/>
      <c r="D37" s="5" t="s">
        <v>26</v>
      </c>
      <c r="E37" s="13"/>
      <c r="F37" s="13"/>
    </row>
    <row r="38" spans="1:6" x14ac:dyDescent="0.25">
      <c r="A38" s="2"/>
      <c r="B38" s="3"/>
      <c r="C38" s="3"/>
      <c r="D38" s="9" t="s">
        <v>27</v>
      </c>
      <c r="E38" s="19">
        <v>633260</v>
      </c>
      <c r="F38" s="10"/>
    </row>
    <row r="39" spans="1:6" x14ac:dyDescent="0.25">
      <c r="A39" s="2"/>
      <c r="B39" s="3"/>
      <c r="C39" s="3"/>
      <c r="D39" s="5" t="s">
        <v>28</v>
      </c>
      <c r="E39" s="10">
        <v>36950.54</v>
      </c>
      <c r="F39" s="10"/>
    </row>
    <row r="40" spans="1:6" x14ac:dyDescent="0.25">
      <c r="A40" s="2"/>
      <c r="B40" s="3"/>
      <c r="C40" s="3"/>
      <c r="D40" s="5" t="s">
        <v>29</v>
      </c>
      <c r="E40" s="19">
        <v>1480250</v>
      </c>
      <c r="F40" s="10"/>
    </row>
    <row r="41" spans="1:6" x14ac:dyDescent="0.25">
      <c r="A41" s="2"/>
      <c r="B41" s="3"/>
      <c r="C41" s="3"/>
      <c r="D41" s="5" t="s">
        <v>30</v>
      </c>
      <c r="E41" s="13">
        <v>3117166.1300000004</v>
      </c>
      <c r="F41" s="13"/>
    </row>
    <row r="42" spans="1:6" x14ac:dyDescent="0.25">
      <c r="A42" s="2"/>
      <c r="B42" s="3"/>
      <c r="C42" s="3"/>
      <c r="D42" s="5"/>
      <c r="E42" s="13"/>
      <c r="F42" s="13"/>
    </row>
    <row r="43" spans="1:6" x14ac:dyDescent="0.25">
      <c r="A43" s="2"/>
      <c r="B43" s="3"/>
      <c r="C43" s="8" t="s">
        <v>31</v>
      </c>
      <c r="D43" s="5"/>
      <c r="E43" s="15">
        <f>SUM(E38:E42)</f>
        <v>5267626.67</v>
      </c>
      <c r="F43" s="16"/>
    </row>
    <row r="44" spans="1:6" x14ac:dyDescent="0.25">
      <c r="A44" s="2"/>
      <c r="B44" s="3"/>
      <c r="C44" s="3"/>
      <c r="D44" s="5"/>
      <c r="E44" s="13"/>
      <c r="F44" s="13"/>
    </row>
    <row r="45" spans="1:6" x14ac:dyDescent="0.25">
      <c r="A45" s="2"/>
      <c r="B45" s="3"/>
      <c r="C45" s="3"/>
      <c r="D45" s="5"/>
      <c r="E45" s="13"/>
      <c r="F45" s="13"/>
    </row>
    <row r="46" spans="1:6" ht="15.75" thickBot="1" x14ac:dyDescent="0.3">
      <c r="A46" s="2"/>
      <c r="B46" s="3"/>
      <c r="C46" s="8" t="s">
        <v>32</v>
      </c>
      <c r="D46" s="5"/>
      <c r="E46" s="17">
        <f>+E43</f>
        <v>5267626.67</v>
      </c>
      <c r="F46" s="16"/>
    </row>
    <row r="47" spans="1:6" ht="15.75" thickTop="1" x14ac:dyDescent="0.25">
      <c r="A47" s="2"/>
      <c r="B47" s="3"/>
      <c r="C47" s="3"/>
      <c r="D47" s="5"/>
      <c r="E47" s="13"/>
      <c r="F47" s="13"/>
    </row>
    <row r="48" spans="1:6" x14ac:dyDescent="0.25">
      <c r="A48" s="2"/>
      <c r="B48" s="3"/>
      <c r="C48" s="8" t="s">
        <v>33</v>
      </c>
      <c r="D48" s="5"/>
      <c r="E48" s="13"/>
      <c r="F48" s="13"/>
    </row>
    <row r="49" spans="1:6" x14ac:dyDescent="0.25">
      <c r="A49" s="2"/>
      <c r="B49" s="3"/>
      <c r="C49" s="3"/>
      <c r="D49" s="5" t="s">
        <v>34</v>
      </c>
      <c r="E49" s="10">
        <v>12095866</v>
      </c>
      <c r="F49" s="10"/>
    </row>
    <row r="50" spans="1:6" x14ac:dyDescent="0.25">
      <c r="A50" s="2"/>
      <c r="B50" s="3"/>
      <c r="C50" s="3"/>
      <c r="D50" s="5" t="s">
        <v>35</v>
      </c>
      <c r="E50" s="10">
        <v>39410023</v>
      </c>
      <c r="F50" s="10"/>
    </row>
    <row r="51" spans="1:6" x14ac:dyDescent="0.25">
      <c r="A51" s="2"/>
      <c r="B51" s="3"/>
      <c r="C51" s="3"/>
      <c r="D51" s="5" t="s">
        <v>36</v>
      </c>
      <c r="E51" s="10"/>
      <c r="F51" s="10"/>
    </row>
    <row r="52" spans="1:6" x14ac:dyDescent="0.25">
      <c r="A52" s="2"/>
      <c r="B52" s="3"/>
      <c r="C52" s="3"/>
      <c r="D52" s="5" t="s">
        <v>37</v>
      </c>
      <c r="E52" s="10"/>
      <c r="F52" s="10"/>
    </row>
    <row r="53" spans="1:6" ht="15.75" thickBot="1" x14ac:dyDescent="0.3">
      <c r="A53" s="2"/>
      <c r="B53" s="3"/>
      <c r="C53" s="8" t="s">
        <v>38</v>
      </c>
      <c r="D53" s="5"/>
      <c r="E53" s="17">
        <f>SUM(E49:E51)</f>
        <v>51505889</v>
      </c>
      <c r="F53" s="16"/>
    </row>
    <row r="54" spans="1:6" ht="15.75" thickTop="1" x14ac:dyDescent="0.25">
      <c r="A54" s="2"/>
      <c r="B54" s="3"/>
      <c r="C54" s="3"/>
      <c r="D54" s="5"/>
      <c r="E54" s="13"/>
      <c r="F54" s="13"/>
    </row>
    <row r="55" spans="1:6" ht="15.75" thickBot="1" x14ac:dyDescent="0.3">
      <c r="A55" s="2"/>
      <c r="B55" s="3"/>
      <c r="C55" s="8" t="s">
        <v>39</v>
      </c>
      <c r="D55" s="5"/>
      <c r="E55" s="17">
        <f>+E46+E53-0.41</f>
        <v>56773515.260000005</v>
      </c>
      <c r="F55" s="16"/>
    </row>
    <row r="56" spans="1:6" ht="15.75" thickTop="1" x14ac:dyDescent="0.25">
      <c r="A56" s="2"/>
      <c r="B56" s="3"/>
      <c r="C56" s="3"/>
      <c r="D56" s="5"/>
      <c r="E56" s="13"/>
      <c r="F56" s="3"/>
    </row>
    <row r="57" spans="1:6" x14ac:dyDescent="0.25">
      <c r="A57" s="2"/>
      <c r="B57" s="3"/>
      <c r="C57" s="3"/>
      <c r="D57" s="5"/>
      <c r="E57" s="3"/>
      <c r="F57" s="13"/>
    </row>
    <row r="58" spans="1:6" x14ac:dyDescent="0.25">
      <c r="A58" s="2"/>
      <c r="B58" s="3"/>
      <c r="C58" s="3"/>
      <c r="D58" s="5"/>
      <c r="E58" s="13"/>
      <c r="F58" s="3"/>
    </row>
    <row r="59" spans="1:6" x14ac:dyDescent="0.25">
      <c r="A59" s="2"/>
      <c r="B59" s="3"/>
      <c r="C59" s="3"/>
      <c r="D59" s="5"/>
      <c r="E59" s="3"/>
      <c r="F59" s="3"/>
    </row>
    <row r="60" spans="1:6" x14ac:dyDescent="0.25">
      <c r="A60" s="2"/>
      <c r="B60" s="3"/>
      <c r="C60" s="3"/>
      <c r="D60" s="5"/>
      <c r="E60" s="13"/>
      <c r="F60" s="3"/>
    </row>
    <row r="61" spans="1:6" x14ac:dyDescent="0.25">
      <c r="A61" s="2"/>
      <c r="B61" s="4"/>
      <c r="C61" s="4"/>
      <c r="D61" s="4"/>
      <c r="E61" s="4"/>
      <c r="F61" s="4"/>
    </row>
    <row r="62" spans="1:6" x14ac:dyDescent="0.25">
      <c r="A62" s="2"/>
      <c r="B62" s="4"/>
      <c r="C62" s="4"/>
      <c r="D62" s="4"/>
      <c r="E62" s="4"/>
      <c r="F62" s="4"/>
    </row>
    <row r="63" spans="1:6" x14ac:dyDescent="0.25">
      <c r="A63" s="2"/>
      <c r="B63" s="3"/>
      <c r="C63" s="3"/>
      <c r="D63" s="5"/>
      <c r="E63" s="3"/>
      <c r="F63" s="3"/>
    </row>
  </sheetData>
  <mergeCells count="7">
    <mergeCell ref="B62:F62"/>
    <mergeCell ref="C2:F2"/>
    <mergeCell ref="C3:F3"/>
    <mergeCell ref="B9:F9"/>
    <mergeCell ref="B10:F10"/>
    <mergeCell ref="B11:F11"/>
    <mergeCell ref="B61:F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2024-08-08T19:34:21Z</dcterms:created>
  <dcterms:modified xsi:type="dcterms:W3CDTF">2024-08-08T19:43:20Z</dcterms:modified>
</cp:coreProperties>
</file>