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13_ncr:1_{0D3E93D7-74D6-40B0-B6B3-9A96DB417FD5}" xr6:coauthVersionLast="47" xr6:coauthVersionMax="47" xr10:uidLastSave="{00000000-0000-0000-0000-000000000000}"/>
  <bookViews>
    <workbookView xWindow="-120" yWindow="-120" windowWidth="20730" windowHeight="11040" xr2:uid="{EC7DF7C5-8805-46B5-9DF1-573B2CA69439}"/>
  </bookViews>
  <sheets>
    <sheet name="trimestral-oct-dic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1" l="1"/>
  <c r="S13" i="1"/>
  <c r="R14" i="1"/>
  <c r="R22" i="1" s="1"/>
  <c r="S14" i="1"/>
  <c r="R15" i="1"/>
  <c r="S15" i="1"/>
  <c r="R16" i="1"/>
  <c r="S16" i="1"/>
  <c r="R17" i="1"/>
  <c r="S17" i="1"/>
  <c r="R18" i="1"/>
  <c r="S18" i="1"/>
  <c r="R19" i="1"/>
  <c r="S19" i="1"/>
  <c r="R20" i="1"/>
  <c r="S20" i="1"/>
  <c r="R21" i="1"/>
  <c r="S21" i="1"/>
  <c r="D22" i="1"/>
  <c r="F22" i="1"/>
  <c r="H22" i="1"/>
  <c r="D42" i="1" s="1"/>
  <c r="K22" i="1"/>
  <c r="E42" i="1" s="1"/>
  <c r="N22" i="1"/>
  <c r="P22" i="1"/>
  <c r="E43" i="1" s="1"/>
  <c r="D41" i="1"/>
  <c r="E41" i="1"/>
  <c r="F42" i="1"/>
  <c r="D43" i="1"/>
  <c r="E44" i="1" l="1"/>
  <c r="D44" i="1"/>
  <c r="S22" i="1"/>
</calcChain>
</file>

<file path=xl/sharedStrings.xml><?xml version="1.0" encoding="utf-8"?>
<sst xmlns="http://schemas.openxmlformats.org/spreadsheetml/2006/main" count="42" uniqueCount="35">
  <si>
    <t>Total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</si>
  <si>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</si>
  <si>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</si>
  <si>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</si>
  <si>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</si>
  <si>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</si>
  <si>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</si>
  <si>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</si>
  <si>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</si>
  <si>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 xml:space="preserve">Abril </t>
  </si>
  <si>
    <t>Marzo</t>
  </si>
  <si>
    <t>Febrero</t>
  </si>
  <si>
    <t>Enero</t>
  </si>
  <si>
    <t>Publico Impactado</t>
  </si>
  <si>
    <t>Presentaciones</t>
  </si>
  <si>
    <t>COMPAÑÍAS</t>
  </si>
  <si>
    <t>Trimestre Octubre - Diciembre 2024</t>
  </si>
  <si>
    <t xml:space="preserve">Total General </t>
  </si>
  <si>
    <t>Orquesta Sinfónica Nacional</t>
  </si>
  <si>
    <t>Galeria Nacional de Bellas Artes</t>
  </si>
  <si>
    <t>Ballet Nacional Dominicano</t>
  </si>
  <si>
    <t>Compañía Nac. De Danza Contemporanea</t>
  </si>
  <si>
    <t>Teatro Rodante</t>
  </si>
  <si>
    <t>Ballet Folklorico Nacional</t>
  </si>
  <si>
    <t>Compañía Lírica Nacional</t>
  </si>
  <si>
    <t>Coro Nacional</t>
  </si>
  <si>
    <t>Compañía Nacional de Teatro</t>
  </si>
  <si>
    <t>Total Publico Imp.</t>
  </si>
  <si>
    <t>Total Presentaciones</t>
  </si>
  <si>
    <t>DICIEMBRE</t>
  </si>
  <si>
    <t>NOVIEMBRE</t>
  </si>
  <si>
    <t>OCTUBRE</t>
  </si>
  <si>
    <t>TRIMESTRE OCTUBRE-DICIEMBRE 2024</t>
  </si>
  <si>
    <t>ESTADISTICAS DE ACTIVIDADES</t>
  </si>
  <si>
    <t>DIRECCIÒN DE GESTIÒN Y DIFUSIÒN DE LAS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</si>
</sst>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b/>
      <sz val="9"/>
      <color theme="4" tint="-0.499984740745262"/>
      <name val="Verdana"/>
      <family val="2"/>
    </font>
    <font>
      <b/>
      <sz val="10"/>
      <name val="Verdana"/>
      <family val="2"/>
    </font>
    <font>
      <b/>
      <sz val="14"/>
      <color rgb="FFFF0000"/>
      <name val="Verdana"/>
      <family val="2"/>
    </font>
    <font>
      <b/>
      <sz val="11"/>
      <name val="Verdana"/>
      <family val="2"/>
    </font>
    <font>
      <b/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5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4" fillId="3" borderId="5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>
                <a:latin typeface="Verdana" panose="020B0604030504040204" pitchFamily="34" charset="0"/>
                <a:ea typeface="Verdana" panose="020B0604030504040204" pitchFamily="34" charset="0"/>
              </a:rPr>
              <a:t>Gráfico de presentaciones y pÙblico impactado de las compañías trimestre octubre-diciembre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19050" cap="flat" cmpd="sng" algn="ctr">
          <a:solidFill>
            <a:schemeClr val="tx1">
              <a:lumMod val="25000"/>
              <a:lumOff val="75000"/>
            </a:schemeClr>
          </a:solidFill>
          <a:round/>
        </a:ln>
        <a:effectLst/>
        <a:sp3d contourW="19050">
          <a:contourClr>
            <a:schemeClr val="tx1">
              <a:lumMod val="25000"/>
              <a:lumOff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98344123870713"/>
          <c:y val="9.0123541320619949E-2"/>
          <c:w val="0.76311278624661494"/>
          <c:h val="0.8600680470496743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'trimestral-oct-dic-2024'!$C$41</c:f>
              <c:strCache>
                <c:ptCount val="1"/>
                <c:pt idx="0">
                  <c:v>Octubre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Lbls>
            <c:dLbl>
              <c:idx val="0"/>
              <c:layout>
                <c:manualLayout>
                  <c:x val="-3.8769490096923723E-2"/>
                  <c:y val="-2.6490061620680742E-2"/>
                </c:manualLayout>
              </c:layout>
              <c:tx>
                <c:rich>
                  <a:bodyPr/>
                  <a:lstStyle/>
                  <a:p>
                    <a:fld id="{7870D1BA-D83F-487D-812D-89A6F80B7E6A}" type="VALUE">
                      <a:rPr lang="en-US">
                        <a:solidFill>
                          <a:srgbClr val="FF0000"/>
                        </a:solidFill>
                        <a:latin typeface="Tw Cen MT Condensed Extra Bold" panose="020B0803020202020204" pitchFamily="34" charset="0"/>
                      </a:rPr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A10-4851-9AFB-0891B8409AD5}"/>
                </c:ext>
              </c:extLst>
            </c:dLbl>
            <c:dLbl>
              <c:idx val="1"/>
              <c:layout>
                <c:manualLayout>
                  <c:x val="3.3712600084280881E-3"/>
                  <c:y val="-3.0905071890794281E-2"/>
                </c:manualLayout>
              </c:layout>
              <c:tx>
                <c:rich>
                  <a:bodyPr/>
                  <a:lstStyle/>
                  <a:p>
                    <a:fld id="{B044F9C0-63ED-4D5B-B1F4-83518CFC6A24}" type="VALUE">
                      <a:rPr lang="en-US" b="0">
                        <a:solidFill>
                          <a:srgbClr val="FF000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</a:rPr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A10-4851-9AFB-0891B8409A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'trimestral-oct-dic-2024'!$D$31:$E$31</c:f>
              <c:strCache>
                <c:ptCount val="2"/>
                <c:pt idx="0">
                  <c:v>Presentaciones</c:v>
                </c:pt>
                <c:pt idx="1">
                  <c:v>Publico Impactado</c:v>
                </c:pt>
              </c:strCache>
            </c:strRef>
          </c:cat>
          <c:val>
            <c:numRef>
              <c:f>'trimestral-oct-dic-2024'!$D$41:$E$41</c:f>
              <c:numCache>
                <c:formatCode>#,##0</c:formatCode>
                <c:ptCount val="2"/>
                <c:pt idx="0">
                  <c:v>13</c:v>
                </c:pt>
                <c:pt idx="1">
                  <c:v>6846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10-4851-9AFB-0891B8409AD5}"/>
            </c:ext>
          </c:extLst>
        </c:ser>
        <c:ser>
          <c:idx val="1"/>
          <c:order val="1"/>
          <c:tx>
            <c:strRef>
              <c:f>'trimestral-oct-dic-2024'!$C$42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dLbls>
            <c:dLbl>
              <c:idx val="0"/>
              <c:layout>
                <c:manualLayout>
                  <c:x val="-2.0227560050568902E-2"/>
                  <c:y val="-4.8565112971248027E-2"/>
                </c:manualLayout>
              </c:layout>
              <c:tx>
                <c:rich>
                  <a:bodyPr/>
                  <a:lstStyle/>
                  <a:p>
                    <a:fld id="{92C40FDD-5EBB-4140-8CC3-43FE8A621161}" type="VALUE">
                      <a:rPr lang="en-US">
                        <a:solidFill>
                          <a:srgbClr val="FF000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</a:rPr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A10-4851-9AFB-0891B8409AD5}"/>
                </c:ext>
              </c:extLst>
            </c:dLbl>
            <c:dLbl>
              <c:idx val="1"/>
              <c:layout>
                <c:manualLayout>
                  <c:x val="2.6970080067425201E-2"/>
                  <c:y val="-4.1942597566077842E-2"/>
                </c:manualLayout>
              </c:layout>
              <c:tx>
                <c:rich>
                  <a:bodyPr/>
                  <a:lstStyle/>
                  <a:p>
                    <a:fld id="{F0174ED8-FE31-43FA-8624-482714755270}" type="VALUE">
                      <a:rPr lang="en-US">
                        <a:solidFill>
                          <a:srgbClr val="FF000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</a:rPr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2A10-4851-9AFB-0891B8409A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'trimestral-oct-dic-2024'!$D$31:$E$31</c:f>
              <c:strCache>
                <c:ptCount val="2"/>
                <c:pt idx="0">
                  <c:v>Presentaciones</c:v>
                </c:pt>
                <c:pt idx="1">
                  <c:v>Publico Impactado</c:v>
                </c:pt>
              </c:strCache>
            </c:strRef>
          </c:cat>
          <c:val>
            <c:numRef>
              <c:f>'trimestral-oct-dic-2024'!$D$42:$E$42</c:f>
              <c:numCache>
                <c:formatCode>#,##0</c:formatCode>
                <c:ptCount val="2"/>
                <c:pt idx="0">
                  <c:v>11</c:v>
                </c:pt>
                <c:pt idx="1">
                  <c:v>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10-4851-9AFB-0891B8409AD5}"/>
            </c:ext>
          </c:extLst>
        </c:ser>
        <c:ser>
          <c:idx val="2"/>
          <c:order val="2"/>
          <c:tx>
            <c:strRef>
              <c:f>'trimestral-oct-dic-2024'!$C$43</c:f>
              <c:strCache>
                <c:ptCount val="1"/>
                <c:pt idx="0">
                  <c:v>Diciembre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dLbls>
            <c:dLbl>
              <c:idx val="0"/>
              <c:layout>
                <c:manualLayout>
                  <c:x val="-3.5398230088495637E-2"/>
                  <c:y val="-2.4282556485624014E-2"/>
                </c:manualLayout>
              </c:layout>
              <c:tx>
                <c:rich>
                  <a:bodyPr/>
                  <a:lstStyle/>
                  <a:p>
                    <a:fld id="{CA6333AE-3B17-4480-A1C5-E85772BC24F6}" type="VALUE">
                      <a:rPr lang="en-US">
                        <a:solidFill>
                          <a:srgbClr val="FF0000"/>
                        </a:solidFill>
                      </a:rPr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2A10-4851-9AFB-0891B8409AD5}"/>
                </c:ext>
              </c:extLst>
            </c:dLbl>
            <c:dLbl>
              <c:idx val="1"/>
              <c:layout>
                <c:manualLayout>
                  <c:x val="6.7425200168563001E-2"/>
                  <c:y val="-2.2075051350567285E-2"/>
                </c:manualLayout>
              </c:layout>
              <c:tx>
                <c:rich>
                  <a:bodyPr/>
                  <a:lstStyle/>
                  <a:p>
                    <a:fld id="{1A823071-3A63-4195-80D1-C98433F5D33A}" type="VALUE">
                      <a:rPr lang="en-US">
                        <a:solidFill>
                          <a:srgbClr val="FF0000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</a:rPr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A10-4851-9AFB-0891B8409A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'trimestral-oct-dic-2024'!$D$31:$E$31</c:f>
              <c:strCache>
                <c:ptCount val="2"/>
                <c:pt idx="0">
                  <c:v>Presentaciones</c:v>
                </c:pt>
                <c:pt idx="1">
                  <c:v>Publico Impactado</c:v>
                </c:pt>
              </c:strCache>
            </c:strRef>
          </c:cat>
          <c:val>
            <c:numRef>
              <c:f>'trimestral-oct-dic-2024'!$D$43:$E$43</c:f>
              <c:numCache>
                <c:formatCode>#,##0</c:formatCode>
                <c:ptCount val="2"/>
                <c:pt idx="0">
                  <c:v>6</c:v>
                </c:pt>
                <c:pt idx="1">
                  <c:v>1821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10-4851-9AFB-0891B8409A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49505983"/>
        <c:axId val="649503903"/>
        <c:axId val="719459983"/>
      </c:bar3DChart>
      <c:catAx>
        <c:axId val="649505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503903"/>
        <c:crosses val="autoZero"/>
        <c:auto val="1"/>
        <c:lblAlgn val="ctr"/>
        <c:lblOffset val="100"/>
        <c:noMultiLvlLbl val="0"/>
      </c:catAx>
      <c:valAx>
        <c:axId val="649503903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505983"/>
        <c:crosses val="autoZero"/>
        <c:crossBetween val="between"/>
      </c:valAx>
      <c:serAx>
        <c:axId val="71945998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503903"/>
        <c:crosses val="autoZero"/>
      </c:ser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latin typeface="Verdana" panose="020B0604030504040204" pitchFamily="34" charset="0"/>
                <a:ea typeface="Verdana" panose="020B0604030504040204" pitchFamily="34" charset="0"/>
              </a:rPr>
              <a:t>Gráfico de Presentaciones</a:t>
            </a:r>
            <a:r>
              <a:rPr lang="es-DO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y Pùblico Impactado por Compañías                                       Trimestre Octubre -Diciembre 2024</a:t>
            </a:r>
            <a:endParaRPr lang="es-DO" sz="1200" b="1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'trimestral-oct-dic-2024'!$R$11</c:f>
              <c:strCache>
                <c:ptCount val="1"/>
                <c:pt idx="0">
                  <c:v>Total Presentaciones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'trimestral-oct-dic-2024'!$C$13:$C$21</c:f>
              <c:strCache>
                <c:ptCount val="9"/>
                <c:pt idx="0">
                  <c:v>Compañía Nacional de Teatro</c:v>
                </c:pt>
                <c:pt idx="1">
                  <c:v>Coro Nacional</c:v>
                </c:pt>
                <c:pt idx="2">
                  <c:v>Compañía Lírica Nacional</c:v>
                </c:pt>
                <c:pt idx="3">
                  <c:v>Ballet Folklorico Nacional</c:v>
                </c:pt>
                <c:pt idx="4">
                  <c:v>Teatro Rodante</c:v>
                </c:pt>
                <c:pt idx="5">
                  <c:v>Compañía Nac. De Danza Contemporanea</c:v>
                </c:pt>
                <c:pt idx="6">
                  <c:v>Ballet Nacional Dominicano</c:v>
                </c:pt>
                <c:pt idx="7">
                  <c:v>Galeria Nacional de Bellas Artes</c:v>
                </c:pt>
                <c:pt idx="8">
                  <c:v>Orquesta Sinfónica Nacional</c:v>
                </c:pt>
              </c:strCache>
            </c:strRef>
          </c:cat>
          <c:val>
            <c:numRef>
              <c:f>'trimestral-oct-dic-2024'!$R$13:$R$21</c:f>
              <c:numCache>
                <c:formatCode>General</c:formatCode>
                <c:ptCount val="9"/>
                <c:pt idx="0">
                  <c:v>4</c:v>
                </c:pt>
                <c:pt idx="1">
                  <c:v>10</c:v>
                </c:pt>
                <c:pt idx="2">
                  <c:v>3</c:v>
                </c:pt>
                <c:pt idx="3">
                  <c:v>2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A-4998-ACE2-ED4BBD6AAB0B}"/>
            </c:ext>
          </c:extLst>
        </c:ser>
        <c:ser>
          <c:idx val="1"/>
          <c:order val="1"/>
          <c:tx>
            <c:strRef>
              <c:f>'trimestral-oct-dic-2024'!$S$11</c:f>
              <c:strCache>
                <c:ptCount val="1"/>
                <c:pt idx="0">
                  <c:v>Total Publico Imp.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'trimestral-oct-dic-2024'!$C$13:$C$21</c:f>
              <c:strCache>
                <c:ptCount val="9"/>
                <c:pt idx="0">
                  <c:v>Compañía Nacional de Teatro</c:v>
                </c:pt>
                <c:pt idx="1">
                  <c:v>Coro Nacional</c:v>
                </c:pt>
                <c:pt idx="2">
                  <c:v>Compañía Lírica Nacional</c:v>
                </c:pt>
                <c:pt idx="3">
                  <c:v>Ballet Folklorico Nacional</c:v>
                </c:pt>
                <c:pt idx="4">
                  <c:v>Teatro Rodante</c:v>
                </c:pt>
                <c:pt idx="5">
                  <c:v>Compañía Nac. De Danza Contemporanea</c:v>
                </c:pt>
                <c:pt idx="6">
                  <c:v>Ballet Nacional Dominicano</c:v>
                </c:pt>
                <c:pt idx="7">
                  <c:v>Galeria Nacional de Bellas Artes</c:v>
                </c:pt>
                <c:pt idx="8">
                  <c:v>Orquesta Sinfónica Nacional</c:v>
                </c:pt>
              </c:strCache>
            </c:strRef>
          </c:cat>
          <c:val>
            <c:numRef>
              <c:f>'trimestral-oct-dic-2024'!$S$13:$S$21</c:f>
              <c:numCache>
                <c:formatCode>#,##0</c:formatCode>
                <c:ptCount val="9"/>
                <c:pt idx="0">
                  <c:v>1575</c:v>
                </c:pt>
                <c:pt idx="1">
                  <c:v>1575</c:v>
                </c:pt>
                <c:pt idx="2">
                  <c:v>1740</c:v>
                </c:pt>
                <c:pt idx="3">
                  <c:v>2772</c:v>
                </c:pt>
                <c:pt idx="4">
                  <c:v>3106</c:v>
                </c:pt>
                <c:pt idx="5">
                  <c:v>201</c:v>
                </c:pt>
                <c:pt idx="6">
                  <c:v>5115</c:v>
                </c:pt>
                <c:pt idx="7">
                  <c:v>274</c:v>
                </c:pt>
                <c:pt idx="8">
                  <c:v>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A-4998-ACE2-ED4BBD6AA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9248911"/>
        <c:axId val="869246831"/>
      </c:lineChart>
      <c:catAx>
        <c:axId val="869248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9246831"/>
        <c:crosses val="autoZero"/>
        <c:auto val="1"/>
        <c:lblAlgn val="ctr"/>
        <c:lblOffset val="100"/>
        <c:noMultiLvlLbl val="0"/>
      </c:catAx>
      <c:valAx>
        <c:axId val="869246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924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476249</xdr:colOff>
      <xdr:row>23</xdr:row>
      <xdr:rowOff>47624</xdr:rowOff>
    </xdr:from>
    <xdr:to>
      <xdr:col>18</xdr:col>
      <xdr:colOff>323849</xdr:colOff>
      <xdr:row>53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A9BD78-DE4B-4AD2-995B-B51A6A0F0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45</xdr:row>
      <xdr:rowOff>176210</xdr:rowOff>
    </xdr:from>
    <xdr:to>
      <xdr:col>9</xdr:col>
      <xdr:colOff>104776</xdr:colOff>
      <xdr:row>63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A7FAA5-F182-4B7B-8BE2-8445A033F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647700</xdr:colOff>
      <xdr:row>0</xdr:row>
      <xdr:rowOff>38100</xdr:rowOff>
    </xdr:from>
    <xdr:ext cx="663549" cy="688912"/>
    <xdr:pic>
      <xdr:nvPicPr>
        <xdr:cNvPr id="4" name="Imagen 3">
          <a:extLst>
            <a:ext uri="{FF2B5EF4-FFF2-40B4-BE49-F238E27FC236}">
              <a16:creationId xmlns:a16="http://schemas.microsoft.com/office/drawing/2014/main" id="{9662F3F9-2B2F-467E-8E75-7D686BA80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05700" y="38100"/>
          <a:ext cx="663549" cy="68891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374CA-90C2-481B-808D-3CDC8F30E37E}">
  <sheetPr>
    <pageSetUpPr fitToPage="1"/>
  </sheetPr>
  <dimension ref="C3:AE45"/>
  <sheetViews>
    <sheetView showGridLines="0" tabSelected="1" topLeftCell="D17" workbookViewId="0">
      <selection activeCell="N68" sqref="N68"/>
    </sheetView>
  </sheetViews>
  <sheetFormatPr baseColWidth="10" defaultRowHeight="15" x14ac:dyDescent="0.25"/>
  <cols>
    <col min="2" max="2" width="16.7109375" customWidth="1"/>
    <col min="3" max="3" width="35.28515625" customWidth="1"/>
    <col min="4" max="4" width="15.42578125" customWidth="1"/>
    <col min="5" max="5" width="5.85546875" customWidth="1"/>
    <col min="6" max="6" width="14.140625" customWidth="1"/>
    <col min="7" max="7" width="6.140625" style="1" customWidth="1"/>
    <col min="8" max="8" width="14" style="1" customWidth="1"/>
    <col min="9" max="9" width="6.28515625" style="1" customWidth="1"/>
    <col min="10" max="10" width="9.85546875" style="1" customWidth="1"/>
    <col min="11" max="11" width="6.85546875" style="1" customWidth="1"/>
    <col min="12" max="12" width="14.7109375" style="1" customWidth="1"/>
    <col min="13" max="13" width="11.28515625" customWidth="1"/>
    <col min="14" max="14" width="13.5703125" customWidth="1"/>
    <col min="15" max="15" width="17.28515625" customWidth="1"/>
    <col min="16" max="16" width="14" customWidth="1"/>
    <col min="17" max="17" width="11.85546875" customWidth="1"/>
    <col min="18" max="18" width="15.85546875" style="1" customWidth="1"/>
    <col min="19" max="19" width="13.140625" customWidth="1"/>
  </cols>
  <sheetData>
    <row r="3" spans="3:31" ht="12" customHeight="1" x14ac:dyDescent="0.25">
      <c r="G3"/>
      <c r="H3"/>
      <c r="I3"/>
      <c r="J3"/>
      <c r="K3"/>
      <c r="L3"/>
      <c r="R3"/>
    </row>
    <row r="4" spans="3:31" hidden="1" x14ac:dyDescent="0.25">
      <c r="G4"/>
      <c r="H4"/>
      <c r="I4"/>
      <c r="J4"/>
      <c r="K4"/>
      <c r="L4"/>
      <c r="R4"/>
    </row>
    <row r="5" spans="3:31" x14ac:dyDescent="0.25">
      <c r="G5"/>
      <c r="H5"/>
      <c r="I5"/>
      <c r="J5"/>
      <c r="K5"/>
      <c r="L5"/>
      <c r="R5"/>
    </row>
    <row r="6" spans="3:31" ht="15.75" customHeight="1" x14ac:dyDescent="0.25">
      <c r="C6" s="34" t="s">
        <v>34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3:31" ht="12.75" customHeight="1" x14ac:dyDescent="0.25">
      <c r="C7" s="16"/>
      <c r="D7" s="16"/>
      <c r="E7" s="16"/>
      <c r="F7" s="35" t="s">
        <v>33</v>
      </c>
      <c r="G7" s="35"/>
      <c r="H7" s="35"/>
      <c r="I7" s="35"/>
      <c r="J7" s="35"/>
      <c r="K7" s="35"/>
      <c r="L7" s="35"/>
      <c r="M7" s="35"/>
      <c r="N7" s="35"/>
      <c r="O7" s="35"/>
      <c r="P7" s="16"/>
      <c r="Q7" s="16"/>
      <c r="R7" s="16"/>
      <c r="S7" s="16"/>
    </row>
    <row r="8" spans="3:31" ht="13.5" customHeight="1" x14ac:dyDescent="0.25">
      <c r="G8" s="51" t="s">
        <v>32</v>
      </c>
      <c r="H8" s="51"/>
      <c r="I8" s="51"/>
      <c r="J8" s="51"/>
      <c r="K8" s="51"/>
      <c r="L8" s="51"/>
      <c r="M8" s="51"/>
      <c r="N8" s="51"/>
      <c r="R8"/>
    </row>
    <row r="9" spans="3:31" x14ac:dyDescent="0.25">
      <c r="G9"/>
      <c r="H9"/>
      <c r="I9"/>
      <c r="J9"/>
      <c r="K9"/>
      <c r="L9"/>
      <c r="R9"/>
    </row>
    <row r="10" spans="3:31" ht="15.75" customHeight="1" thickBot="1" x14ac:dyDescent="0.3"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3:31" x14ac:dyDescent="0.25">
      <c r="C11" s="36" t="s">
        <v>15</v>
      </c>
      <c r="D11" s="38" t="s">
        <v>31</v>
      </c>
      <c r="E11" s="39"/>
      <c r="F11" s="39"/>
      <c r="G11" s="40"/>
      <c r="H11" s="38" t="s">
        <v>30</v>
      </c>
      <c r="I11" s="39"/>
      <c r="J11" s="39"/>
      <c r="K11" s="39"/>
      <c r="L11" s="39"/>
      <c r="M11" s="40"/>
      <c r="N11" s="38" t="s">
        <v>29</v>
      </c>
      <c r="O11" s="39"/>
      <c r="P11" s="39"/>
      <c r="Q11" s="40"/>
      <c r="R11" s="47" t="s">
        <v>28</v>
      </c>
      <c r="S11" s="49" t="s">
        <v>27</v>
      </c>
    </row>
    <row r="12" spans="3:31" ht="30.75" customHeight="1" x14ac:dyDescent="0.25">
      <c r="C12" s="37"/>
      <c r="D12" s="41" t="s">
        <v>14</v>
      </c>
      <c r="E12" s="43"/>
      <c r="F12" s="44" t="s">
        <v>13</v>
      </c>
      <c r="G12" s="46"/>
      <c r="H12" s="41" t="s">
        <v>14</v>
      </c>
      <c r="I12" s="42"/>
      <c r="J12" s="43"/>
      <c r="K12" s="44" t="s">
        <v>13</v>
      </c>
      <c r="L12" s="45"/>
      <c r="M12" s="46"/>
      <c r="N12" s="41" t="s">
        <v>14</v>
      </c>
      <c r="O12" s="43"/>
      <c r="P12" s="44" t="s">
        <v>13</v>
      </c>
      <c r="Q12" s="46"/>
      <c r="R12" s="48"/>
      <c r="S12" s="50"/>
    </row>
    <row r="13" spans="3:31" x14ac:dyDescent="0.25">
      <c r="C13" s="13" t="s">
        <v>26</v>
      </c>
      <c r="D13" s="17">
        <v>4</v>
      </c>
      <c r="E13" s="17"/>
      <c r="F13" s="23">
        <v>1575</v>
      </c>
      <c r="G13" s="23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2">
        <f>SUM(D13,H13,O13)</f>
        <v>4</v>
      </c>
      <c r="S13" s="9">
        <f t="shared" ref="S13:S21" si="0">F13+K13+P13</f>
        <v>1575</v>
      </c>
    </row>
    <row r="14" spans="3:31" x14ac:dyDescent="0.25">
      <c r="C14" s="13" t="s">
        <v>25</v>
      </c>
      <c r="D14" s="17">
        <v>3</v>
      </c>
      <c r="E14" s="17"/>
      <c r="F14" s="23">
        <v>1003</v>
      </c>
      <c r="G14" s="23"/>
      <c r="H14" s="17">
        <v>3</v>
      </c>
      <c r="I14" s="17"/>
      <c r="J14" s="17"/>
      <c r="K14" s="17">
        <v>186</v>
      </c>
      <c r="L14" s="17"/>
      <c r="M14" s="17"/>
      <c r="N14" s="17">
        <v>4</v>
      </c>
      <c r="O14" s="17"/>
      <c r="P14" s="17">
        <v>386</v>
      </c>
      <c r="Q14" s="17"/>
      <c r="R14" s="12">
        <f>D14+H14+N14</f>
        <v>10</v>
      </c>
      <c r="S14" s="9">
        <f t="shared" si="0"/>
        <v>1575</v>
      </c>
    </row>
    <row r="15" spans="3:31" x14ac:dyDescent="0.25">
      <c r="C15" s="13" t="s">
        <v>24</v>
      </c>
      <c r="D15" s="17">
        <v>1</v>
      </c>
      <c r="E15" s="17"/>
      <c r="F15" s="23">
        <v>305</v>
      </c>
      <c r="G15" s="23"/>
      <c r="H15" s="17"/>
      <c r="I15" s="17"/>
      <c r="J15" s="17"/>
      <c r="K15" s="17"/>
      <c r="L15" s="17"/>
      <c r="M15" s="17"/>
      <c r="N15" s="17">
        <v>2</v>
      </c>
      <c r="O15" s="17"/>
      <c r="P15" s="17">
        <v>1435</v>
      </c>
      <c r="Q15" s="17"/>
      <c r="R15" s="12">
        <f>D15+N15</f>
        <v>3</v>
      </c>
      <c r="S15" s="9">
        <f t="shared" si="0"/>
        <v>1740</v>
      </c>
    </row>
    <row r="16" spans="3:31" x14ac:dyDescent="0.25">
      <c r="C16" s="13" t="s">
        <v>23</v>
      </c>
      <c r="D16" s="17">
        <v>2</v>
      </c>
      <c r="E16" s="17"/>
      <c r="F16" s="23">
        <v>2772</v>
      </c>
      <c r="G16" s="23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2">
        <f>D16</f>
        <v>2</v>
      </c>
      <c r="S16" s="9">
        <f t="shared" si="0"/>
        <v>2772</v>
      </c>
    </row>
    <row r="17" spans="3:19" x14ac:dyDescent="0.25">
      <c r="C17" s="14" t="s">
        <v>22</v>
      </c>
      <c r="D17" s="32">
        <v>2</v>
      </c>
      <c r="E17" s="32"/>
      <c r="F17" s="33">
        <v>990</v>
      </c>
      <c r="G17" s="33"/>
      <c r="H17" s="17">
        <v>4</v>
      </c>
      <c r="I17" s="17"/>
      <c r="J17" s="17"/>
      <c r="K17" s="17">
        <v>2116</v>
      </c>
      <c r="L17" s="17"/>
      <c r="M17" s="17"/>
      <c r="N17" s="17"/>
      <c r="O17" s="17"/>
      <c r="P17" s="17"/>
      <c r="Q17" s="17"/>
      <c r="R17" s="12">
        <f>H17+D17</f>
        <v>6</v>
      </c>
      <c r="S17" s="9">
        <f t="shared" si="0"/>
        <v>3106</v>
      </c>
    </row>
    <row r="18" spans="3:19" x14ac:dyDescent="0.25">
      <c r="C18" s="13" t="s">
        <v>21</v>
      </c>
      <c r="D18" s="17">
        <v>1</v>
      </c>
      <c r="E18" s="17"/>
      <c r="F18" s="23">
        <v>201</v>
      </c>
      <c r="G18" s="23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2">
        <f>D18</f>
        <v>1</v>
      </c>
      <c r="S18" s="9">
        <f t="shared" si="0"/>
        <v>201</v>
      </c>
    </row>
    <row r="19" spans="3:19" x14ac:dyDescent="0.25">
      <c r="C19" s="11" t="s">
        <v>20</v>
      </c>
      <c r="D19" s="17"/>
      <c r="E19" s="17"/>
      <c r="F19" s="23"/>
      <c r="G19" s="23"/>
      <c r="H19" s="17">
        <v>2</v>
      </c>
      <c r="I19" s="17"/>
      <c r="J19" s="17"/>
      <c r="K19" s="17">
        <v>5115</v>
      </c>
      <c r="L19" s="17"/>
      <c r="M19" s="17"/>
      <c r="N19" s="17"/>
      <c r="O19" s="17"/>
      <c r="P19" s="17"/>
      <c r="Q19" s="17"/>
      <c r="R19" s="12">
        <f>H19</f>
        <v>2</v>
      </c>
      <c r="S19" s="9">
        <f t="shared" si="0"/>
        <v>5115</v>
      </c>
    </row>
    <row r="20" spans="3:19" x14ac:dyDescent="0.25">
      <c r="C20" s="11" t="s">
        <v>19</v>
      </c>
      <c r="D20" s="17"/>
      <c r="E20" s="17"/>
      <c r="F20" s="23"/>
      <c r="G20" s="23"/>
      <c r="H20" s="17">
        <v>1</v>
      </c>
      <c r="I20" s="17"/>
      <c r="J20" s="17"/>
      <c r="K20" s="17">
        <v>274</v>
      </c>
      <c r="L20" s="17"/>
      <c r="M20" s="17"/>
      <c r="N20" s="17"/>
      <c r="O20" s="17"/>
      <c r="P20" s="17"/>
      <c r="Q20" s="17"/>
      <c r="R20" s="12">
        <f>H20</f>
        <v>1</v>
      </c>
      <c r="S20" s="9">
        <f t="shared" si="0"/>
        <v>274</v>
      </c>
    </row>
    <row r="21" spans="3:19" x14ac:dyDescent="0.25">
      <c r="C21" s="11" t="s">
        <v>18</v>
      </c>
      <c r="D21" s="18"/>
      <c r="E21" s="19"/>
      <c r="F21" s="18"/>
      <c r="G21" s="19"/>
      <c r="H21" s="18">
        <v>1</v>
      </c>
      <c r="I21" s="20"/>
      <c r="J21" s="19"/>
      <c r="K21" s="18">
        <v>1241</v>
      </c>
      <c r="L21" s="20"/>
      <c r="M21" s="19"/>
      <c r="N21" s="18"/>
      <c r="O21" s="19"/>
      <c r="P21" s="18"/>
      <c r="Q21" s="19"/>
      <c r="R21" s="10">
        <f>H21</f>
        <v>1</v>
      </c>
      <c r="S21" s="9">
        <f t="shared" si="0"/>
        <v>1241</v>
      </c>
    </row>
    <row r="22" spans="3:19" ht="24" customHeight="1" thickBot="1" x14ac:dyDescent="0.3">
      <c r="C22" s="8" t="s">
        <v>17</v>
      </c>
      <c r="D22" s="29">
        <f>SUM(D13:E21)</f>
        <v>13</v>
      </c>
      <c r="E22" s="31"/>
      <c r="F22" s="29">
        <f>SUM(F13:G21)</f>
        <v>6846</v>
      </c>
      <c r="G22" s="31"/>
      <c r="H22" s="29">
        <f>SUM(H13:J21)</f>
        <v>11</v>
      </c>
      <c r="I22" s="30"/>
      <c r="J22" s="31"/>
      <c r="K22" s="29">
        <f>SUM(K13:M21)</f>
        <v>8932</v>
      </c>
      <c r="L22" s="30"/>
      <c r="M22" s="31"/>
      <c r="N22" s="29">
        <f>SUM(N13:O21)</f>
        <v>6</v>
      </c>
      <c r="O22" s="31"/>
      <c r="P22" s="29">
        <f>SUM(P13:Q21)</f>
        <v>1821</v>
      </c>
      <c r="Q22" s="31"/>
      <c r="R22" s="7">
        <f>SUM(R13:R21)</f>
        <v>30</v>
      </c>
      <c r="S22" s="6">
        <f>P22+K22+F22</f>
        <v>17599</v>
      </c>
    </row>
    <row r="29" spans="3:19" x14ac:dyDescent="0.25">
      <c r="C29" s="27" t="s">
        <v>16</v>
      </c>
      <c r="D29" s="27"/>
      <c r="E29" s="27"/>
      <c r="F29" s="27"/>
    </row>
    <row r="30" spans="3:19" x14ac:dyDescent="0.25">
      <c r="C30" s="26" t="s">
        <v>15</v>
      </c>
      <c r="D30" s="26"/>
      <c r="E30" s="26"/>
      <c r="F30" s="26"/>
    </row>
    <row r="31" spans="3:19" x14ac:dyDescent="0.25">
      <c r="D31" t="s">
        <v>14</v>
      </c>
      <c r="E31" s="28" t="s">
        <v>13</v>
      </c>
      <c r="F31" s="28"/>
    </row>
    <row r="32" spans="3:19" x14ac:dyDescent="0.25">
      <c r="C32" s="4" t="s">
        <v>12</v>
      </c>
      <c r="D32" s="5"/>
      <c r="E32" s="25"/>
      <c r="F32" s="25"/>
      <c r="G32" s="2"/>
    </row>
    <row r="33" spans="3:7" x14ac:dyDescent="0.25">
      <c r="C33" s="4" t="s">
        <v>11</v>
      </c>
      <c r="D33" s="5"/>
      <c r="E33" s="25"/>
      <c r="F33" s="24"/>
      <c r="G33" s="2"/>
    </row>
    <row r="34" spans="3:7" x14ac:dyDescent="0.25">
      <c r="C34" s="4" t="s">
        <v>10</v>
      </c>
      <c r="D34" s="5"/>
      <c r="E34" s="25"/>
      <c r="F34" s="24"/>
      <c r="G34" s="2"/>
    </row>
    <row r="35" spans="3:7" x14ac:dyDescent="0.25">
      <c r="C35" s="4" t="s">
        <v>9</v>
      </c>
      <c r="D35" s="2"/>
      <c r="E35" s="24"/>
      <c r="F35" s="24"/>
      <c r="G35" s="2"/>
    </row>
    <row r="36" spans="3:7" x14ac:dyDescent="0.25">
      <c r="C36" s="4" t="s">
        <v>8</v>
      </c>
      <c r="D36" s="2"/>
      <c r="E36" s="24"/>
      <c r="F36" s="24"/>
      <c r="G36" s="2"/>
    </row>
    <row r="37" spans="3:7" x14ac:dyDescent="0.25">
      <c r="C37" s="4" t="s">
        <v>7</v>
      </c>
      <c r="D37" s="2"/>
      <c r="E37" s="24"/>
      <c r="F37" s="24"/>
      <c r="G37" s="2"/>
    </row>
    <row r="38" spans="3:7" x14ac:dyDescent="0.25">
      <c r="C38" s="4" t="s">
        <v>6</v>
      </c>
      <c r="D38" s="2"/>
      <c r="E38" s="24"/>
      <c r="F38" s="24"/>
      <c r="G38" s="2"/>
    </row>
    <row r="39" spans="3:7" x14ac:dyDescent="0.25">
      <c r="C39" s="4" t="s">
        <v>5</v>
      </c>
      <c r="D39" s="2"/>
      <c r="E39" s="24"/>
      <c r="F39" s="24"/>
      <c r="G39" s="2"/>
    </row>
    <row r="40" spans="3:7" x14ac:dyDescent="0.25">
      <c r="C40" s="4" t="s">
        <v>4</v>
      </c>
      <c r="D40" s="2"/>
      <c r="E40" s="24"/>
      <c r="F40" s="24"/>
      <c r="G40" s="2"/>
    </row>
    <row r="41" spans="3:7" x14ac:dyDescent="0.25">
      <c r="C41" s="4" t="s">
        <v>3</v>
      </c>
      <c r="D41" s="5">
        <f>D22</f>
        <v>13</v>
      </c>
      <c r="E41" s="25">
        <f>F22</f>
        <v>6846</v>
      </c>
      <c r="F41" s="25"/>
      <c r="G41" s="2"/>
    </row>
    <row r="42" spans="3:7" x14ac:dyDescent="0.25">
      <c r="C42" s="4" t="s">
        <v>2</v>
      </c>
      <c r="D42" s="5">
        <f>H22</f>
        <v>11</v>
      </c>
      <c r="E42" s="25">
        <f>K22</f>
        <v>8932</v>
      </c>
      <c r="F42" s="25">
        <f>J22</f>
        <v>0</v>
      </c>
      <c r="G42" s="2"/>
    </row>
    <row r="43" spans="3:7" x14ac:dyDescent="0.25">
      <c r="C43" s="4" t="s">
        <v>1</v>
      </c>
      <c r="D43" s="5">
        <f>N22</f>
        <v>6</v>
      </c>
      <c r="E43" s="25">
        <f>P22</f>
        <v>1821</v>
      </c>
      <c r="F43" s="25"/>
      <c r="G43" s="2"/>
    </row>
    <row r="44" spans="3:7" ht="15.75" thickBot="1" x14ac:dyDescent="0.3">
      <c r="C44" s="4" t="s">
        <v>0</v>
      </c>
      <c r="D44" s="3">
        <f>SUM(D41:D43)</f>
        <v>30</v>
      </c>
      <c r="E44" s="21">
        <f>SUM(E41:F43)</f>
        <v>17599</v>
      </c>
      <c r="F44" s="22"/>
      <c r="G44" s="2"/>
    </row>
    <row r="45" spans="3:7" ht="15.75" thickTop="1" x14ac:dyDescent="0.25"/>
  </sheetData>
  <mergeCells count="91">
    <mergeCell ref="P14:Q14"/>
    <mergeCell ref="H12:J12"/>
    <mergeCell ref="K12:M12"/>
    <mergeCell ref="N12:O12"/>
    <mergeCell ref="P12:Q12"/>
    <mergeCell ref="P13:Q13"/>
    <mergeCell ref="C6:S6"/>
    <mergeCell ref="F7:O7"/>
    <mergeCell ref="C11:C12"/>
    <mergeCell ref="D11:G11"/>
    <mergeCell ref="H11:M11"/>
    <mergeCell ref="N11:Q11"/>
    <mergeCell ref="R11:R12"/>
    <mergeCell ref="S11:S12"/>
    <mergeCell ref="D12:E12"/>
    <mergeCell ref="F12:G12"/>
    <mergeCell ref="G8:N8"/>
    <mergeCell ref="F16:G16"/>
    <mergeCell ref="H16:J16"/>
    <mergeCell ref="K16:M16"/>
    <mergeCell ref="N16:O16"/>
    <mergeCell ref="D13:E13"/>
    <mergeCell ref="F13:G13"/>
    <mergeCell ref="H13:J13"/>
    <mergeCell ref="K13:M13"/>
    <mergeCell ref="N13:O13"/>
    <mergeCell ref="D14:E14"/>
    <mergeCell ref="F14:G14"/>
    <mergeCell ref="H14:J14"/>
    <mergeCell ref="K14:M14"/>
    <mergeCell ref="N14:O14"/>
    <mergeCell ref="K18:M18"/>
    <mergeCell ref="N18:O18"/>
    <mergeCell ref="P16:Q16"/>
    <mergeCell ref="D15:E15"/>
    <mergeCell ref="F15:G15"/>
    <mergeCell ref="H15:J15"/>
    <mergeCell ref="K15:M15"/>
    <mergeCell ref="N15:O15"/>
    <mergeCell ref="P15:Q15"/>
    <mergeCell ref="D16:E16"/>
    <mergeCell ref="P18:Q18"/>
    <mergeCell ref="D17:E17"/>
    <mergeCell ref="F17:G17"/>
    <mergeCell ref="H17:J17"/>
    <mergeCell ref="K17:M17"/>
    <mergeCell ref="N17:O17"/>
    <mergeCell ref="P17:Q17"/>
    <mergeCell ref="D18:E18"/>
    <mergeCell ref="F18:G18"/>
    <mergeCell ref="H18:J18"/>
    <mergeCell ref="D22:E22"/>
    <mergeCell ref="F22:G22"/>
    <mergeCell ref="P21:Q21"/>
    <mergeCell ref="P22:Q22"/>
    <mergeCell ref="H19:J19"/>
    <mergeCell ref="K19:M19"/>
    <mergeCell ref="H20:J20"/>
    <mergeCell ref="K20:M20"/>
    <mergeCell ref="K22:M22"/>
    <mergeCell ref="N22:O22"/>
    <mergeCell ref="N19:O19"/>
    <mergeCell ref="N20:O20"/>
    <mergeCell ref="E41:F41"/>
    <mergeCell ref="E42:F42"/>
    <mergeCell ref="E31:F31"/>
    <mergeCell ref="H22:J22"/>
    <mergeCell ref="E43:F43"/>
    <mergeCell ref="E44:F44"/>
    <mergeCell ref="D19:E19"/>
    <mergeCell ref="F19:G19"/>
    <mergeCell ref="D20:E20"/>
    <mergeCell ref="F20:G20"/>
    <mergeCell ref="E37:F37"/>
    <mergeCell ref="E38:F38"/>
    <mergeCell ref="E39:F39"/>
    <mergeCell ref="E40:F40"/>
    <mergeCell ref="E32:F32"/>
    <mergeCell ref="E33:F33"/>
    <mergeCell ref="E34:F34"/>
    <mergeCell ref="E35:F35"/>
    <mergeCell ref="E36:F36"/>
    <mergeCell ref="C30:F30"/>
    <mergeCell ref="C29:F29"/>
    <mergeCell ref="P19:Q19"/>
    <mergeCell ref="P20:Q20"/>
    <mergeCell ref="D21:E21"/>
    <mergeCell ref="F21:G21"/>
    <mergeCell ref="H21:J21"/>
    <mergeCell ref="K21:M21"/>
    <mergeCell ref="N21:O21"/>
  </mergeCells>
  <pageMargins left="0.70866141732283472" right="0.70866141732283472" top="0.74803149606299213" bottom="0.74803149606299213" header="0.31496062992125984" footer="0.31496062992125984"/>
  <pageSetup scale="48" orientation="landscape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trimestral-oct-dic-2024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Ramirez</dc:creator>
  <cp:lastModifiedBy>Emiliana Ramirez</cp:lastModifiedBy>
  <dcterms:created xsi:type="dcterms:W3CDTF">2025-03-11T15:34:07Z</dcterms:created>
  <dcterms:modified xsi:type="dcterms:W3CDTF">2025-03-20T19:17:59Z</dcterms:modified>
</cp:coreProperties>
</file>