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E4C49645-2453-4BD5-A09A-1D046382ED09}" xr6:coauthVersionLast="47" xr6:coauthVersionMax="47" xr10:uidLastSave="{00000000-0000-0000-0000-000000000000}"/>
  <bookViews>
    <workbookView xWindow="-120" yWindow="-120" windowWidth="20730" windowHeight="11040" xr2:uid="{7B894EE0-B3AC-44E6-AE61-707FB6013476}"/>
  </bookViews>
  <sheets>
    <sheet name="EGRESO AGOSTO  2024" sheetId="3" r:id="rId1"/>
    <sheet name="INGRESOS AGOSTO-24"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4" l="1"/>
  <c r="E46" i="4"/>
  <c r="G46" i="4" s="1"/>
  <c r="G10" i="4" l="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13" i="3" l="1"/>
  <c r="G14" i="3" s="1"/>
  <c r="G15" i="3" s="1"/>
  <c r="G16" i="3" s="1"/>
  <c r="G17" i="3" s="1"/>
</calcChain>
</file>

<file path=xl/sharedStrings.xml><?xml version="1.0" encoding="utf-8"?>
<sst xmlns="http://schemas.openxmlformats.org/spreadsheetml/2006/main" count="153" uniqueCount="114">
  <si>
    <t>VALORES EN RD$</t>
  </si>
  <si>
    <t>FECHA</t>
  </si>
  <si>
    <t>CONCEPTO</t>
  </si>
  <si>
    <t>HUGO LAYER</t>
  </si>
  <si>
    <t>CUENTA NO.100-01-010-252133-6</t>
  </si>
  <si>
    <t>RELACIÓN DE INGRESOS DEL MES AGOSTO ,2024</t>
  </si>
  <si>
    <t>DP/CK/ED/TRANSF.</t>
  </si>
  <si>
    <t>BENEFICIARIO</t>
  </si>
  <si>
    <t>DÉBITO</t>
  </si>
  <si>
    <t>CRÉDITO</t>
  </si>
  <si>
    <t>BALANCE</t>
  </si>
  <si>
    <t>BALANCE  AL 31 DE JULIO 2024</t>
  </si>
  <si>
    <t>DP/TRANSF.7770</t>
  </si>
  <si>
    <t>BAHIA CAREY FILMS</t>
  </si>
  <si>
    <t>DP/TRANSF.7771</t>
  </si>
  <si>
    <t>IARA MARIA FAÑA CAPELLAN</t>
  </si>
  <si>
    <t>DP/TRANSF.7772</t>
  </si>
  <si>
    <t>JOBANY PEPIN RAOS CASTILLO</t>
  </si>
  <si>
    <t>DP/TRANSF.7773</t>
  </si>
  <si>
    <t>FRANCISCO ALBERTO VASQUEZ CUEVAS.</t>
  </si>
  <si>
    <t>DP/TRANSF.7774</t>
  </si>
  <si>
    <t>MARIAL Y CARMONA</t>
  </si>
  <si>
    <t>DP/TRANSF.7775</t>
  </si>
  <si>
    <t>PALOBONITO MUSIC SRL</t>
  </si>
  <si>
    <t>DP/TRANSF.7776</t>
  </si>
  <si>
    <t>ISABEL MARIE MARTINEZ MINGUEZ</t>
  </si>
  <si>
    <t>DP/TRANSF.7777</t>
  </si>
  <si>
    <t>FUNDACION FESTI-BAND, INC</t>
  </si>
  <si>
    <t>DP/TRANSF.7778</t>
  </si>
  <si>
    <t>DP/TRANSF.7779</t>
  </si>
  <si>
    <t>SEGUROS UNIVERSAL S.A</t>
  </si>
  <si>
    <t>SALDO ARRENDAMIENTOO DE LA SALA MAXIMO AVILES BLONDA PARA REALIZAR (3) FUNCIONES DEL EVENTO "60 ANIVERSARIO DEL GRUPO UNIVERSAL" LOS DIAS 9,10 Y11 DEL MES DEAGOSTO -2024.</t>
  </si>
  <si>
    <t>DP/TRANSF.7780</t>
  </si>
  <si>
    <t>BOU  GROUP SRL</t>
  </si>
  <si>
    <t>DP/TRANSF.7781</t>
  </si>
  <si>
    <t>INGRESOS NO IDENTIFICADO</t>
  </si>
  <si>
    <t>PENDIENTE DE IDENTIFICAR</t>
  </si>
  <si>
    <t>DP/TRANSF.7782</t>
  </si>
  <si>
    <t>DP/TRANSF.7783</t>
  </si>
  <si>
    <t>CONSERVATORIO DE DANZA ALINA ABREU</t>
  </si>
  <si>
    <t>LIB-1631-1</t>
  </si>
  <si>
    <t>DIRECCION GENERAL DE BELLAS ARTES</t>
  </si>
  <si>
    <t>VIATICOS PARA     REUNION DE FUNCIONARIOS EN LA UASD  EN LA VEGA EL DIA 16 JULIO-2024</t>
  </si>
  <si>
    <t>LIB-1636-1</t>
  </si>
  <si>
    <t>LIB-1662-1</t>
  </si>
  <si>
    <t>LIB-1666-1</t>
  </si>
  <si>
    <t>LIB-1680-1</t>
  </si>
  <si>
    <t>LIB-1682-1</t>
  </si>
  <si>
    <t>VIATICOS A LOS COLABORADORES QUE VIAJARAN A LA CIUDAD DE SANTIAGO ,EL 23 DE JULIO-2024,PARA LA FIRMA DEL ACUERDO CON EL CENTRO LEON.</t>
  </si>
  <si>
    <t>LIB-1700-1</t>
  </si>
  <si>
    <t>LIB-1741-1</t>
  </si>
  <si>
    <t>CENTRO NACIONAL DE CONSERVACION DE DOCUMENTO</t>
  </si>
  <si>
    <t>SERVICIOS DE CONSERVACION Y RESTAURACION DE (5)ESCULTURA QUE SE ENCUENTRAN EN EL INTERIOR Y EXTERIOR DEL PALACIO DE BELLAS ARTES.</t>
  </si>
  <si>
    <t>LIB-1750-1</t>
  </si>
  <si>
    <t>LIB-1752-1</t>
  </si>
  <si>
    <t>LIB-1754-1</t>
  </si>
  <si>
    <t>LIB-1777-1</t>
  </si>
  <si>
    <t>VIATICOS A LA DIRECTORA GENERAL MARIANELA SALLENT ,PARA ASISTIR A LA INAUGURACION DE LA ESCUEAL DE BELLAS ARTES DE SANTIAGO Y EL SR. ELVIN JOEL REYES EL DIA 9-8-2024.</t>
  </si>
  <si>
    <t>LIB-1801-1</t>
  </si>
  <si>
    <t>LIB-1805-1</t>
  </si>
  <si>
    <t>LIB-1870-1</t>
  </si>
  <si>
    <t>LIB-1890-1</t>
  </si>
  <si>
    <t>TRANSPORTE POR USO DE MOTOR DE LOS MENSAJERO EXTERNO DE ESTA INSTITUCION MES AGOSTO-2024</t>
  </si>
  <si>
    <t>LIB-1907-1</t>
  </si>
  <si>
    <t>LIB-1932-1</t>
  </si>
  <si>
    <t>LIB-1936-1</t>
  </si>
  <si>
    <t>LIB-1957-1</t>
  </si>
  <si>
    <t>LIB-1698-1</t>
  </si>
  <si>
    <t>BALANCE AL 31 DE AGOSTO-2024</t>
  </si>
  <si>
    <t>Licda Miledy de los Santos</t>
  </si>
  <si>
    <t xml:space="preserve">Licda Austria Taveras Castillo </t>
  </si>
  <si>
    <t>Licda. Sandra  Ramirez Cubilete</t>
  </si>
  <si>
    <t>Contadora</t>
  </si>
  <si>
    <t>Encargada Depto . Contabilidad</t>
  </si>
  <si>
    <t>Directora Administrativa y Financiera</t>
  </si>
  <si>
    <t>CUENTA BANCARIA  NO.100-01-010-252134-4</t>
  </si>
  <si>
    <t>RELACIÓN DE EGRESOS DEL MES AGOSTO-2024</t>
  </si>
  <si>
    <t>DP/CK/ED/TRANSF./CN</t>
  </si>
  <si>
    <t xml:space="preserve">BALANCE AL 31/07/2024 </t>
  </si>
  <si>
    <t>MIGUEL ORTIZ CALDERON</t>
  </si>
  <si>
    <t>CHEQUE NULO DE   FECHA 30-5-2024 , NUMERO2891</t>
  </si>
  <si>
    <t xml:space="preserve">AIDA CELINA MOTA ECHAVARRIA </t>
  </si>
  <si>
    <t>CHEQUE NULO DE FECHA 3-5-2024 ,NUMERO 2890</t>
  </si>
  <si>
    <t>BANCO DE RESERVAS</t>
  </si>
  <si>
    <t>COBROS DEL0.15% DE LA DGII</t>
  </si>
  <si>
    <t>MANEJO DE CUENTA</t>
  </si>
  <si>
    <t>ARRENDAMIENTO DEL ESPACIO LOBBY DE LA SALA MAXIMO AVILES BLONDA, PARA PARA REALIZAR DOS (2) DIAS DE RODAJE "SANA Y SALVA" ,  LOS DIAS 3 Y 4 DE AGOSTO-2024.</t>
  </si>
  <si>
    <t>ARRENDAMIENTO DE LA SALA LA DRAMATICA,  PARA REALIZAR CUATRO (4) FUNCIONES DE LA  OBRAS  TEATRAL "MAR DE NOCHE ,LOS DIAS 3 Y 4 DE AGOSTO ,2024.</t>
  </si>
  <si>
    <t>PAGO INICIAL POR ARRENDAMIENTO DE LA SALA LA DRAMATICA PARA REALIZAR CUATRO (4) FUNCIONES DE LA OBRA TEATRAL "MAPA DE LA MUERTE",LOS DIAS 3,4,5,Y 6 DE OCTUBRE-2024,PENDIENTE $24,780.00</t>
  </si>
  <si>
    <t>PAGO INICIAL POR ARRENDAMIENTO DE LA SALA LA DRAMATICA , PARA REALIZAR (3)FUNCIONES DE LA OBRA TEATRAL "FOTO DE SEÑORITAS Y EXCLUSA", LOS DIAS 23,34 Y 25 DE AGOSTO-2024 ,PENDIENTE $8,250.00</t>
  </si>
  <si>
    <t>PAGO INICIAL POR EL ARRENDAMIENTO DE LA SALA MANUEL RUEDA, PARA REALIZAR (2)  FUNCIONES DEL ESPECTACULO DE DANZA "BLANCA NIEVE Y LOS 7 ENANITOS",  LOS DIAS 30 NOVIEMBRE AL 1RO.DE DICIEMBRE,2024 ,PENDIENTE DE PAGO 44,000.00</t>
  </si>
  <si>
    <t>ARRENDAMIENTO DE LA SALA MANUEL RUEDA, PARA REALIZAR UNA (1) FUNCION DEL CONCIERTO "DIEGO JAAR EN CONCIERO ,EL SABADO 10-8-2024</t>
  </si>
  <si>
    <t>PAGO POR ARREDAIENTO DE LA SALA MAXIMO AVILE BLONDA, PARA REALIZAR DOS (2) FUNCIONES DEL ESPECTACULO DE DANZA "CARMEN" ,LOS DIAS 03,Y 04 DE AGOSTO-2024</t>
  </si>
  <si>
    <t>ARRENDAMIENTO SALA MANUEL RUEDA,  PARA REALIZAR   UNA  (1) FUNCION DEL CONCIERTO "TOQUESMUS" EL PROXIO JUEVE 25/7-2024.</t>
  </si>
  <si>
    <t>SALDO CUENTA POR ARRENDAMIENTO DE LA SALA LA DRAMATICA , PARA REALIZAR (3) FUNCIONES DE LA OBRA TEATRAL "FOTO DE SEÑORITA Y EXCLUSAS" LOS DIAS 23,24,Y 25 DE AGOSTO-2024</t>
  </si>
  <si>
    <t>ARRENDAMIENTO  SALA MAXIMO AVILES BLONDA PARA REALIZAR (7) FUNCIONES, OBRA TEATRAL   LA VERDAD , LOS DIAS 23,24,25,26,Y 31 .PENDIENTE 594,500.00</t>
  </si>
  <si>
    <t>SEPARACION SALA MAXIMO AVILES BLONDA,  PARA (6) FUNCIONES DEL EVENTO "FESTIVAL ALINA ABREU 2025, LOS DIAS 6,7, Y 8 DE JUNIO-2025</t>
  </si>
  <si>
    <t>VIATICOS  A LOS COLABORADORES QUE VIAJARAN A LA ESCUELA DE BELLAS ARTES DE SANTIAGO, TRABAJO DE INFRAESTRUTURA</t>
  </si>
  <si>
    <t>VIATICOS PARA INAUGURACION   DE  LA ESCUELA DE BELLAS ARTES DE SANTIAGO, EL DIA 10-8-2024</t>
  </si>
  <si>
    <t>VIATICOS A COLABORADORES QUE VIAJARON A CONSTANZA, A REUNION CON EL ALCANDE ASUNTO DE LA ACADEMIA EL 16 DE JULIO 2024.</t>
  </si>
  <si>
    <t>VIATICOS A LOS COLABORADORES ,QUE VIAJARON A LA CIUDAD DE SANTIAGO, PARA LA REUNION CON EL PERSONAL DE PROTOCOLO DEL MINISTERIO DE CULTURA, LOS DIAS 19 Y 20 DE JULIO-2024</t>
  </si>
  <si>
    <t>VIATICOS A LOS COLABORADORES QUE VIAJARAN A LA ESCUELA DE BELLAS ARTES DE LA VEGA ,PARA EL TRASLADO DE MOBILIARIO</t>
  </si>
  <si>
    <t>VIATICOS PARA LOS COLABORADORES QUIENES VIAJARON A LA ESCUELA DE BELLAS ARTES DE SANTIAGO, PARA LA INAUGURACION DE LA MISMA EL 10 AGOSTO-2024</t>
  </si>
  <si>
    <t>VIATICOS A LOS COLOBORADORES QUIENES VIAJARAN A LA ESCUEAL DE BELLAS ARTES DE SANTIAGO, PARA DARLE SEGUIMIENTO A LOS TRABAJO DE INFRAESTRUCTURA Y EMBELLECIEMIENTO DE PRE-INAGURACION, LOS DIAS 30-7-2024.</t>
  </si>
  <si>
    <t>PAGO GASTOS DE TRANSPORTE, POR USO DE MOTOR DE LOS MENSAJERO EXTERNOS DE ESTA INSTITUCION, MES DE JULIO-2024.</t>
  </si>
  <si>
    <t>VIATICOS PARA MIGUEL ORTIZ, QUIEN VIAJARA A SANTIAGO, PARA TRANSPORTAR A LAS PERSONAS QUE ASISTAN A LA INAUGURACION DE LA ESCUELA DE BELLAS ARTES SANTIAGO EL DIA 10-8-2024.</t>
  </si>
  <si>
    <t>VIATICOS PARA DAR SEGUIMIENTO A LOS TRABAJOS DE EMBELLECIMIENTO DE PRE-INAUGURACION DE LAS ESCUELA DEL 3 AL 10 -8-2024.</t>
  </si>
  <si>
    <t>VIATICOS PARA  LOS COLABORADORES QUE VIAJARAN A PUERTO PLATA , PARA DAR SEGUIMIENTO A LOS TRABAJO DE INFRAESTRUCTURAS DE LA ESCUELA, EL DIA 27 AGOSTO-2024.</t>
  </si>
  <si>
    <t>VIATICOS A LA DIRECTORA  GENERAL, QUIEN VIAJO A   LA ESCUELA DE BELLAS ARTES, EN PUERTO PLATA LOS DIAS 22 Y 23 AGOSTO -2024</t>
  </si>
  <si>
    <t>VIATICOS A LOS COLABORADORES QUIENES VIAJARAN EL DIA FERIADO Y DIA NO LABORABLES PARA TRANSPORTAR EL PROFESOR HUGO LAYER INVITADO DESDE FRANCIA, PARA IMPARTIR TALLERES  Y CLASE DE DANZAS.</t>
  </si>
  <si>
    <t>VIATICOS AL SR. GABRIEL SALDAÑA QUIEN VIAJO A ALTAMIRA DE PUERTO PLATA PARA EL SEPELIO DEL PADRE DE UN COLABORADOR DE ESTA INSTITUCION EL 24 DE JULIO-2024.</t>
  </si>
  <si>
    <t>,</t>
  </si>
  <si>
    <t>PAGO AL PRIMER BAILARIN DE LA CIA DE BALLET DE BIARRITZ FRANCIA PARA DAR CLASE MAGISTRALES AL BALLET NACIONAL DOMINICANO IMPARTIDA EN EL EDIFICIO ESCUELA DE BELLAS ARTES LOS DIAS 19 Y 23 AGOSTO-2024</t>
  </si>
  <si>
    <t>REINTEGRO DE LIBRAMIENTOS NO 1957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</si>
</sst>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2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sz val="10"/>
      <color rgb="FF000000"/>
      <name val="Arial"/>
      <family val="2"/>
    </font>
    <font>
      <b/>
      <sz val="10"/>
      <color theme="1"/>
      <name val="Arial"/>
      <family val="2"/>
    </font>
    <font>
      <sz val="9"/>
      <color theme="1"/>
      <name val="Arial"/>
      <family val="2"/>
    </font>
    <font>
      <sz val="10"/>
      <color theme="1"/>
      <name val="Arial"/>
      <family val="2"/>
    </font>
    <font>
      <b/>
      <u/>
      <sz val="10"/>
      <color theme="1"/>
      <name val="Arial"/>
      <family val="2"/>
    </font>
    <font>
      <sz val="10"/>
      <color rgb="FF000000"/>
      <name val="Calibri"/>
      <family val="2"/>
      <scheme val="minor"/>
    </font>
    <font>
      <b/>
      <sz val="10"/>
      <color theme="1"/>
      <name val="Calibri"/>
      <family val="2"/>
      <scheme val="minor"/>
    </font>
    <font>
      <sz val="10"/>
      <color indexed="8"/>
      <name val="Calibri"/>
      <family val="2"/>
      <scheme val="minor"/>
    </font>
    <font>
      <sz val="9"/>
      <color rgb="FF000000"/>
      <name val="Calibri"/>
      <family val="2"/>
      <scheme val="minor"/>
    </font>
    <font>
      <sz val="9"/>
      <color indexed="8"/>
      <name val="Arial"/>
      <family val="2"/>
    </font>
    <font>
      <sz val="10"/>
      <color indexed="63"/>
      <name val="Arial"/>
      <family val="2"/>
    </font>
    <font>
      <sz val="10"/>
      <color indexed="8"/>
      <name val="Arial"/>
      <family val="2"/>
    </font>
    <font>
      <sz val="12"/>
      <name val="Calibri"/>
      <family val="2"/>
      <scheme val="minor"/>
    </font>
    <font>
      <sz val="11"/>
      <name val="Calibri"/>
      <family val="2"/>
      <scheme val="minor"/>
    </font>
    <font>
      <sz val="10"/>
      <name val="Arial"/>
      <family val="2"/>
    </font>
    <font>
      <sz val="9"/>
      <name val="Arial"/>
      <family val="2"/>
    </font>
    <font>
      <b/>
      <sz val="9"/>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BDD7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12">
    <border>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10">
    <xf numFmtId="0" fontId="0" fillId="0" borderId="0"/>
    <xf numFmtId="0" fontId="3" fillId="0" borderId="0"/>
    <xf numFmtId="43" fontId="3" fillId="0" borderId="0" applyFont="0" applyFill="0" applyBorder="0" applyAlignment="0" applyProtection="0"/>
    <xf numFmtId="164" fontId="3" fillId="0" borderId="0" applyFont="0" applyFill="0" applyBorder="0" applyAlignment="0" applyProtection="0"/>
    <xf numFmtId="0" fontId="2" fillId="0" borderId="0"/>
    <xf numFmtId="43" fontId="2" fillId="0" borderId="0" applyFont="0" applyFill="0" applyBorder="0" applyAlignment="0" applyProtection="0"/>
    <xf numFmtId="0" fontId="20" fillId="0" borderId="0"/>
    <xf numFmtId="0" fontId="2" fillId="0" borderId="0" applyProtection="0">
      <alignment horizontal="left" vertical="center" wrapText="1" indent="1"/>
    </xf>
    <xf numFmtId="0" fontId="1" fillId="0" borderId="0"/>
    <xf numFmtId="43" fontId="1" fillId="0" borderId="0" applyFont="0" applyFill="0" applyBorder="0" applyAlignment="0" applyProtection="0"/>
  </cellStyleXfs>
  <cellXfs count="106">
    <xf numFmtId="0" fontId="0" fillId="0" borderId="0" xfId="0"/>
    <xf numFmtId="0" fontId="3" fillId="0" borderId="0" xfId="1"/>
    <xf numFmtId="0" fontId="6" fillId="3" borderId="2" xfId="1" applyFont="1" applyFill="1" applyBorder="1" applyAlignment="1">
      <alignment horizontal="center"/>
    </xf>
    <xf numFmtId="0" fontId="6" fillId="3" borderId="2" xfId="1" applyFont="1" applyFill="1" applyBorder="1" applyAlignment="1">
      <alignment horizontal="center" wrapText="1" readingOrder="1"/>
    </xf>
    <xf numFmtId="0" fontId="6" fillId="3" borderId="2" xfId="1" applyFont="1" applyFill="1" applyBorder="1" applyAlignment="1">
      <alignment horizontal="center" vertical="center"/>
    </xf>
    <xf numFmtId="14" fontId="7" fillId="4" borderId="1" xfId="1" applyNumberFormat="1" applyFont="1" applyFill="1" applyBorder="1"/>
    <xf numFmtId="14" fontId="7" fillId="4" borderId="4" xfId="1" applyNumberFormat="1" applyFont="1" applyFill="1" applyBorder="1"/>
    <xf numFmtId="43" fontId="7" fillId="4" borderId="4" xfId="2" applyFont="1" applyFill="1" applyBorder="1"/>
    <xf numFmtId="43" fontId="3" fillId="0" borderId="2" xfId="1" applyNumberFormat="1" applyBorder="1"/>
    <xf numFmtId="43" fontId="3" fillId="0" borderId="0" xfId="1" applyNumberFormat="1"/>
    <xf numFmtId="0" fontId="7" fillId="0" borderId="1" xfId="1" applyFont="1" applyBorder="1" applyAlignment="1">
      <alignment vertical="center"/>
    </xf>
    <xf numFmtId="0" fontId="9" fillId="0" borderId="0" xfId="1" applyFont="1" applyAlignment="1">
      <alignment vertical="center"/>
    </xf>
    <xf numFmtId="0" fontId="9" fillId="0" borderId="0" xfId="1" applyFont="1" applyAlignment="1">
      <alignment horizontal="left" vertical="center"/>
    </xf>
    <xf numFmtId="43" fontId="9" fillId="0" borderId="0" xfId="2" applyFont="1" applyBorder="1" applyAlignment="1">
      <alignment horizontal="left" vertical="center"/>
    </xf>
    <xf numFmtId="43" fontId="9" fillId="0" borderId="0" xfId="2" applyFont="1" applyBorder="1" applyAlignment="1">
      <alignment vertical="center"/>
    </xf>
    <xf numFmtId="0" fontId="10" fillId="0" borderId="0" xfId="1" applyFont="1" applyAlignment="1">
      <alignment horizontal="left" vertical="center"/>
    </xf>
    <xf numFmtId="0" fontId="10" fillId="0" borderId="0" xfId="1" applyFont="1" applyAlignment="1">
      <alignment horizontal="left"/>
    </xf>
    <xf numFmtId="0" fontId="9" fillId="0" borderId="0" xfId="1" applyFont="1" applyAlignment="1">
      <alignment horizontal="left"/>
    </xf>
    <xf numFmtId="0" fontId="9" fillId="0" borderId="0" xfId="1" applyFont="1" applyAlignment="1">
      <alignment horizontal="center" vertical="center"/>
    </xf>
    <xf numFmtId="0" fontId="9" fillId="0" borderId="0" xfId="1" applyFont="1" applyAlignment="1">
      <alignment horizontal="center" vertical="center" readingOrder="1"/>
    </xf>
    <xf numFmtId="0" fontId="7" fillId="0" borderId="0" xfId="1" applyFont="1" applyAlignment="1">
      <alignment horizontal="center" vertical="center"/>
    </xf>
    <xf numFmtId="0" fontId="6" fillId="6" borderId="6" xfId="1" applyFont="1" applyFill="1" applyBorder="1" applyAlignment="1">
      <alignment horizontal="center"/>
    </xf>
    <xf numFmtId="0" fontId="6" fillId="6" borderId="7" xfId="1" applyFont="1" applyFill="1" applyBorder="1" applyAlignment="1">
      <alignment horizontal="left" wrapText="1" readingOrder="1"/>
    </xf>
    <xf numFmtId="0" fontId="6" fillId="6" borderId="7" xfId="1" applyFont="1" applyFill="1" applyBorder="1" applyAlignment="1">
      <alignment horizontal="center"/>
    </xf>
    <xf numFmtId="0" fontId="6" fillId="6" borderId="8" xfId="1" applyFont="1" applyFill="1" applyBorder="1" applyAlignment="1">
      <alignment horizontal="center"/>
    </xf>
    <xf numFmtId="14" fontId="7" fillId="4" borderId="2" xfId="1" applyNumberFormat="1" applyFont="1" applyFill="1" applyBorder="1"/>
    <xf numFmtId="43" fontId="7" fillId="4" borderId="2" xfId="2" applyFont="1" applyFill="1" applyBorder="1"/>
    <xf numFmtId="14" fontId="9" fillId="4" borderId="9" xfId="1" applyNumberFormat="1" applyFont="1" applyFill="1" applyBorder="1" applyAlignment="1">
      <alignment horizontal="right"/>
    </xf>
    <xf numFmtId="0" fontId="14" fillId="2" borderId="10" xfId="1" applyFont="1" applyFill="1" applyBorder="1" applyAlignment="1">
      <alignment readingOrder="1"/>
    </xf>
    <xf numFmtId="0" fontId="7" fillId="4" borderId="11" xfId="1" applyFont="1" applyFill="1" applyBorder="1" applyAlignment="1">
      <alignment horizontal="right"/>
    </xf>
    <xf numFmtId="0" fontId="10" fillId="0" borderId="0" xfId="1" applyFont="1" applyAlignment="1">
      <alignment horizontal="center"/>
    </xf>
    <xf numFmtId="0" fontId="9" fillId="0" borderId="0" xfId="1" applyFont="1" applyAlignment="1">
      <alignment horizontal="center"/>
    </xf>
    <xf numFmtId="14" fontId="9" fillId="0" borderId="0" xfId="1" applyNumberFormat="1" applyFont="1" applyAlignment="1">
      <alignment horizontal="right"/>
    </xf>
    <xf numFmtId="0" fontId="9" fillId="0" borderId="0" xfId="1" applyFont="1"/>
    <xf numFmtId="0" fontId="17" fillId="0" borderId="0" xfId="1" applyFont="1" applyAlignment="1">
      <alignment vertical="center" wrapText="1"/>
    </xf>
    <xf numFmtId="43" fontId="16" fillId="0" borderId="0" xfId="2" applyFont="1" applyFill="1" applyBorder="1" applyAlignment="1">
      <alignment horizontal="left"/>
    </xf>
    <xf numFmtId="0" fontId="7" fillId="4" borderId="2" xfId="1" applyFont="1" applyFill="1" applyBorder="1" applyAlignment="1">
      <alignment vertical="center"/>
    </xf>
    <xf numFmtId="14" fontId="3" fillId="5" borderId="2" xfId="1" applyNumberFormat="1" applyFill="1" applyBorder="1" applyAlignment="1">
      <alignment horizontal="left" vertical="top"/>
    </xf>
    <xf numFmtId="0" fontId="11" fillId="2" borderId="2" xfId="1" applyFont="1" applyFill="1" applyBorder="1" applyAlignment="1">
      <alignment horizontal="left" vertical="top" readingOrder="1"/>
    </xf>
    <xf numFmtId="0" fontId="12" fillId="5" borderId="2" xfId="1" applyFont="1" applyFill="1" applyBorder="1" applyAlignment="1">
      <alignment horizontal="left" vertical="top" wrapText="1"/>
    </xf>
    <xf numFmtId="0" fontId="13" fillId="5" borderId="2" xfId="1" applyFont="1" applyFill="1" applyBorder="1" applyAlignment="1">
      <alignment horizontal="left" vertical="top" wrapText="1"/>
    </xf>
    <xf numFmtId="43" fontId="9" fillId="0" borderId="2" xfId="2" applyFont="1" applyFill="1" applyBorder="1" applyAlignment="1">
      <alignment horizontal="left" vertical="top"/>
    </xf>
    <xf numFmtId="43" fontId="3" fillId="0" borderId="2" xfId="2" applyFont="1" applyBorder="1" applyAlignment="1">
      <alignment horizontal="left" vertical="top"/>
    </xf>
    <xf numFmtId="0" fontId="12" fillId="0" borderId="2" xfId="1" applyFont="1" applyBorder="1" applyAlignment="1">
      <alignment horizontal="left" vertical="top" wrapText="1"/>
    </xf>
    <xf numFmtId="0" fontId="14" fillId="2" borderId="2" xfId="1" applyFont="1" applyFill="1" applyBorder="1" applyAlignment="1">
      <alignment horizontal="left" vertical="top" readingOrder="1"/>
    </xf>
    <xf numFmtId="0" fontId="15" fillId="0" borderId="2" xfId="1" applyFont="1" applyBorder="1" applyAlignment="1">
      <alignment horizontal="left" vertical="top" wrapText="1"/>
    </xf>
    <xf numFmtId="0" fontId="8" fillId="0" borderId="5" xfId="1" applyFont="1" applyBorder="1" applyAlignment="1">
      <alignment horizontal="left" vertical="top"/>
    </xf>
    <xf numFmtId="43" fontId="8" fillId="0" borderId="5" xfId="2" applyFont="1" applyFill="1" applyBorder="1" applyAlignment="1">
      <alignment horizontal="left" vertical="top"/>
    </xf>
    <xf numFmtId="0" fontId="9" fillId="0" borderId="0" xfId="1" applyFont="1" applyAlignment="1">
      <alignment horizontal="right" vertical="center"/>
    </xf>
    <xf numFmtId="0" fontId="7" fillId="0" borderId="0" xfId="1" applyFont="1" applyAlignment="1">
      <alignment horizontal="right" vertical="center"/>
    </xf>
    <xf numFmtId="0" fontId="6" fillId="6" borderId="2" xfId="1" applyFont="1" applyFill="1" applyBorder="1" applyAlignment="1">
      <alignment horizontal="right"/>
    </xf>
    <xf numFmtId="4" fontId="3" fillId="0" borderId="2" xfId="1" applyNumberFormat="1" applyBorder="1" applyAlignment="1">
      <alignment horizontal="right"/>
    </xf>
    <xf numFmtId="4" fontId="3" fillId="0" borderId="2" xfId="1" applyNumberFormat="1" applyBorder="1" applyAlignment="1">
      <alignment horizontal="right" vertical="top"/>
    </xf>
    <xf numFmtId="43" fontId="9" fillId="0" borderId="0" xfId="2" applyFont="1" applyBorder="1" applyAlignment="1">
      <alignment horizontal="right"/>
    </xf>
    <xf numFmtId="43" fontId="7" fillId="0" borderId="0" xfId="2" applyFont="1" applyBorder="1" applyAlignment="1">
      <alignment horizontal="right"/>
    </xf>
    <xf numFmtId="0" fontId="3" fillId="0" borderId="0" xfId="1" applyAlignment="1">
      <alignment horizontal="right"/>
    </xf>
    <xf numFmtId="0" fontId="5" fillId="4" borderId="11" xfId="1" applyFont="1" applyFill="1" applyBorder="1" applyAlignment="1">
      <alignment horizontal="center" vertical="top"/>
    </xf>
    <xf numFmtId="43" fontId="16" fillId="4" borderId="11" xfId="2" applyFont="1" applyFill="1" applyBorder="1" applyAlignment="1">
      <alignment horizontal="left" vertical="top"/>
    </xf>
    <xf numFmtId="43" fontId="16" fillId="2" borderId="11" xfId="2" applyFont="1" applyFill="1" applyBorder="1" applyAlignment="1">
      <alignment horizontal="left" vertical="top"/>
    </xf>
    <xf numFmtId="4" fontId="4" fillId="2" borderId="2" xfId="1" applyNumberFormat="1" applyFont="1" applyFill="1" applyBorder="1" applyAlignment="1">
      <alignment horizontal="right" vertical="top"/>
    </xf>
    <xf numFmtId="43" fontId="18" fillId="0" borderId="2" xfId="2" applyFont="1" applyFill="1" applyBorder="1" applyAlignment="1">
      <alignment vertical="center"/>
    </xf>
    <xf numFmtId="0" fontId="2" fillId="0" borderId="0" xfId="1" applyFont="1"/>
    <xf numFmtId="14" fontId="7" fillId="0" borderId="2" xfId="1" applyNumberFormat="1" applyFont="1" applyBorder="1" applyAlignment="1">
      <alignment horizontal="left"/>
    </xf>
    <xf numFmtId="43" fontId="21" fillId="0" borderId="4" xfId="2" applyFont="1" applyBorder="1" applyAlignment="1">
      <alignment horizontal="left" vertical="center" wrapText="1"/>
    </xf>
    <xf numFmtId="0" fontId="7" fillId="0" borderId="4" xfId="1" applyFont="1" applyBorder="1" applyAlignment="1">
      <alignment vertical="center" wrapText="1"/>
    </xf>
    <xf numFmtId="14" fontId="19" fillId="0" borderId="2" xfId="1" applyNumberFormat="1" applyFont="1" applyBorder="1" applyAlignment="1">
      <alignment vertical="center"/>
    </xf>
    <xf numFmtId="0" fontId="19" fillId="0" borderId="5" xfId="1" applyFont="1" applyBorder="1" applyAlignment="1">
      <alignment vertical="center"/>
    </xf>
    <xf numFmtId="0" fontId="19" fillId="0" borderId="2" xfId="1" applyFont="1" applyBorder="1" applyAlignment="1">
      <alignment vertical="center" wrapText="1"/>
    </xf>
    <xf numFmtId="43" fontId="19" fillId="0" borderId="2" xfId="2" applyFont="1" applyBorder="1" applyAlignment="1">
      <alignment vertical="center"/>
    </xf>
    <xf numFmtId="43" fontId="21" fillId="0" borderId="1" xfId="2" applyFont="1" applyBorder="1" applyAlignment="1">
      <alignment vertical="center"/>
    </xf>
    <xf numFmtId="43" fontId="19" fillId="0" borderId="2" xfId="1" applyNumberFormat="1" applyFont="1" applyBorder="1" applyAlignment="1">
      <alignment vertical="center"/>
    </xf>
    <xf numFmtId="43" fontId="21" fillId="0" borderId="2" xfId="2" applyFont="1" applyBorder="1" applyAlignment="1">
      <alignment vertical="center"/>
    </xf>
    <xf numFmtId="0" fontId="19" fillId="0" borderId="2" xfId="1" applyFont="1" applyBorder="1" applyAlignment="1">
      <alignment vertical="center"/>
    </xf>
    <xf numFmtId="14" fontId="18" fillId="0" borderId="2" xfId="1" applyNumberFormat="1" applyFont="1" applyBorder="1" applyAlignment="1">
      <alignment vertical="center"/>
    </xf>
    <xf numFmtId="0" fontId="18" fillId="0" borderId="5" xfId="1" applyFont="1" applyBorder="1" applyAlignment="1">
      <alignment vertical="center"/>
    </xf>
    <xf numFmtId="0" fontId="18" fillId="0" borderId="2" xfId="1" applyFont="1" applyBorder="1" applyAlignment="1">
      <alignment vertical="center" wrapText="1"/>
    </xf>
    <xf numFmtId="0" fontId="18" fillId="0" borderId="2" xfId="1" applyFont="1" applyBorder="1" applyAlignment="1">
      <alignment horizontal="left" vertical="center" wrapText="1"/>
    </xf>
    <xf numFmtId="43" fontId="18" fillId="0" borderId="2" xfId="2" applyFont="1" applyBorder="1" applyAlignment="1">
      <alignment vertical="center"/>
    </xf>
    <xf numFmtId="43" fontId="18" fillId="0" borderId="2" xfId="1" applyNumberFormat="1" applyFont="1" applyBorder="1" applyAlignment="1">
      <alignment vertical="center"/>
    </xf>
    <xf numFmtId="43" fontId="18" fillId="0" borderId="2" xfId="2" applyFont="1" applyBorder="1" applyAlignment="1">
      <alignment horizontal="left" vertical="center" wrapText="1"/>
    </xf>
    <xf numFmtId="43" fontId="18" fillId="5" borderId="2" xfId="2" applyFont="1" applyFill="1" applyBorder="1" applyAlignment="1">
      <alignment vertical="center"/>
    </xf>
    <xf numFmtId="0" fontId="18" fillId="0" borderId="2" xfId="1" applyFont="1" applyBorder="1" applyAlignment="1">
      <alignment vertical="center"/>
    </xf>
    <xf numFmtId="14" fontId="21" fillId="0" borderId="2" xfId="1" applyNumberFormat="1" applyFont="1" applyBorder="1" applyAlignment="1">
      <alignment vertical="center"/>
    </xf>
    <xf numFmtId="0" fontId="19" fillId="0" borderId="2" xfId="1" applyFont="1" applyBorder="1" applyAlignment="1">
      <alignment wrapText="1"/>
    </xf>
    <xf numFmtId="0" fontId="21" fillId="0" borderId="2" xfId="1" applyFont="1" applyBorder="1" applyAlignment="1">
      <alignment horizontal="left" vertical="center" wrapText="1"/>
    </xf>
    <xf numFmtId="43" fontId="21" fillId="0" borderId="2" xfId="2" applyFont="1" applyBorder="1" applyAlignment="1">
      <alignment horizontal="left" vertical="center" wrapText="1"/>
    </xf>
    <xf numFmtId="43" fontId="21" fillId="0" borderId="2" xfId="2" applyFont="1" applyFill="1" applyBorder="1" applyAlignment="1">
      <alignment vertical="center"/>
    </xf>
    <xf numFmtId="43" fontId="19" fillId="0" borderId="2" xfId="1" applyNumberFormat="1" applyFont="1" applyBorder="1"/>
    <xf numFmtId="43" fontId="22" fillId="0" borderId="4" xfId="2" applyFont="1" applyBorder="1" applyAlignment="1">
      <alignment vertical="center"/>
    </xf>
    <xf numFmtId="14" fontId="18" fillId="0" borderId="2" xfId="1" applyNumberFormat="1" applyFont="1" applyFill="1" applyBorder="1" applyAlignment="1">
      <alignment vertical="center"/>
    </xf>
    <xf numFmtId="0" fontId="18" fillId="0" borderId="5" xfId="1" applyFont="1" applyFill="1" applyBorder="1" applyAlignment="1">
      <alignment vertical="center"/>
    </xf>
    <xf numFmtId="0" fontId="18" fillId="0" borderId="2" xfId="1" applyFont="1" applyFill="1" applyBorder="1" applyAlignment="1">
      <alignment horizontal="left" vertical="center" wrapText="1"/>
    </xf>
    <xf numFmtId="43" fontId="18" fillId="0" borderId="2" xfId="2" applyFont="1" applyFill="1" applyBorder="1" applyAlignment="1">
      <alignment horizontal="left" vertical="center" wrapText="1"/>
    </xf>
    <xf numFmtId="43" fontId="18" fillId="0" borderId="2" xfId="1" applyNumberFormat="1" applyFont="1" applyFill="1" applyBorder="1" applyAlignment="1">
      <alignment vertical="center"/>
    </xf>
    <xf numFmtId="43" fontId="7" fillId="2" borderId="4" xfId="2" applyFont="1" applyFill="1" applyBorder="1" applyAlignment="1">
      <alignment vertical="center"/>
    </xf>
    <xf numFmtId="43" fontId="4" fillId="2" borderId="2" xfId="1" applyNumberFormat="1" applyFont="1" applyFill="1" applyBorder="1"/>
    <xf numFmtId="0" fontId="9" fillId="0" borderId="0" xfId="1" applyFont="1" applyAlignment="1">
      <alignment horizontal="center" readingOrder="1"/>
    </xf>
    <xf numFmtId="0" fontId="9" fillId="0" borderId="0" xfId="1" applyFont="1" applyAlignment="1">
      <alignment horizontal="center"/>
    </xf>
    <xf numFmtId="0" fontId="10" fillId="0" borderId="0" xfId="1" applyFont="1" applyAlignment="1">
      <alignment horizontal="center" readingOrder="1"/>
    </xf>
    <xf numFmtId="0" fontId="10" fillId="0" borderId="0" xfId="1" applyFont="1" applyAlignment="1">
      <alignment horizontal="center"/>
    </xf>
    <xf numFmtId="0" fontId="7" fillId="0" borderId="0" xfId="1" applyFont="1" applyAlignment="1">
      <alignment horizontal="center" vertical="center"/>
    </xf>
    <xf numFmtId="0" fontId="7" fillId="0" borderId="3" xfId="1" applyFont="1" applyBorder="1" applyAlignment="1">
      <alignment horizontal="center" vertical="center"/>
    </xf>
    <xf numFmtId="0" fontId="5" fillId="0" borderId="0" xfId="1" applyFont="1" applyAlignment="1">
      <alignment horizontal="center"/>
    </xf>
    <xf numFmtId="0" fontId="5" fillId="0" borderId="0" xfId="1" applyFont="1" applyAlignment="1">
      <alignment horizontal="center" vertical="center"/>
    </xf>
    <xf numFmtId="0" fontId="7" fillId="4" borderId="4" xfId="1" applyFont="1" applyFill="1" applyBorder="1" applyAlignment="1">
      <alignment horizontal="center" vertical="center"/>
    </xf>
    <xf numFmtId="43" fontId="7" fillId="2" borderId="4" xfId="2" applyFont="1" applyFill="1" applyBorder="1" applyAlignment="1">
      <alignment horizontal="center" vertical="center"/>
    </xf>
  </cellXfs>
  <cellStyles count="10">
    <cellStyle name="Detalles de la tabla, izquierda" xfId="7" xr:uid="{AA1C0C47-C8CE-4025-B2CE-51EDAD0F6E34}"/>
    <cellStyle name="Millares 2" xfId="2" xr:uid="{EEE8A53C-C96A-43D6-BD73-0E333CE32A49}"/>
    <cellStyle name="Millares 3" xfId="3" xr:uid="{ED2B032E-9229-49C4-9BF5-95CBCE336A0C}"/>
    <cellStyle name="Millares 4" xfId="5" xr:uid="{4E5C4F8E-506D-49F1-A94E-1CA73C0DDC05}"/>
    <cellStyle name="Millares 5" xfId="9" xr:uid="{E6D42891-F46B-4EB9-BD1F-20CC1F4DA831}"/>
    <cellStyle name="Normal" xfId="0" builtinId="0"/>
    <cellStyle name="Normal 2" xfId="1" xr:uid="{669ABB06-BECA-42C1-A1D5-AC28F171A25C}"/>
    <cellStyle name="Normal 2 2" xfId="6" xr:uid="{9612191B-3E94-4214-9FAA-0416BD455CCA}"/>
    <cellStyle name="Normal 3" xfId="4" xr:uid="{EB3D9EB1-56AD-49CA-BD5E-32DB3D936171}"/>
    <cellStyle name="Normal 4" xfId="8" xr:uid="{1BDC67D7-28C0-4858-9005-8ACD1DBEB5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2359817</xdr:colOff>
      <xdr:row>0</xdr:row>
      <xdr:rowOff>95250</xdr:rowOff>
    </xdr:from>
    <xdr:to>
      <xdr:col>3</xdr:col>
      <xdr:colOff>1857375</xdr:colOff>
      <xdr:row>6</xdr:row>
      <xdr:rowOff>114300</xdr:rowOff>
    </xdr:to>
    <xdr:pic>
      <xdr:nvPicPr>
        <xdr:cNvPr id="2" name="Imagen 1">
          <a:extLst>
            <a:ext uri="{FF2B5EF4-FFF2-40B4-BE49-F238E27FC236}">
              <a16:creationId xmlns:a16="http://schemas.microsoft.com/office/drawing/2014/main" id="{9B885F35-DA7F-4284-996F-ABF5EF7CD6A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4293392" y="95250"/>
          <a:ext cx="1859758" cy="11620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504825</xdr:colOff>
      <xdr:row>0</xdr:row>
      <xdr:rowOff>0</xdr:rowOff>
    </xdr:from>
    <xdr:to>
      <xdr:col>3</xdr:col>
      <xdr:colOff>1609725</xdr:colOff>
      <xdr:row>3</xdr:row>
      <xdr:rowOff>161925</xdr:rowOff>
    </xdr:to>
    <xdr:pic>
      <xdr:nvPicPr>
        <xdr:cNvPr id="2" name="Imagen 1">
          <a:extLst>
            <a:ext uri="{FF2B5EF4-FFF2-40B4-BE49-F238E27FC236}">
              <a16:creationId xmlns:a16="http://schemas.microsoft.com/office/drawing/2014/main" id="{B3550FF5-A6DF-420E-AD02-69145A6FCE6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4676775" y="0"/>
          <a:ext cx="1104900" cy="7334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6774B-7C84-479F-AF05-57AD5A44854E}">
  <sheetPr>
    <pageSetUpPr fitToPage="1"/>
  </sheetPr>
  <dimension ref="A1:G68"/>
  <sheetViews>
    <sheetView tabSelected="1" workbookViewId="0">
      <selection activeCell="M21" sqref="M21"/>
    </sheetView>
  </sheetViews>
  <sheetFormatPr baseColWidth="10" defaultColWidth="9.140625" defaultRowHeight="15" x14ac:dyDescent="0.25"/>
  <cols>
    <col min="1" max="1" width="12" style="1" customWidth="1"/>
    <col min="2" max="2" width="17" style="1" customWidth="1"/>
    <col min="3" max="3" width="28.7109375" style="1" customWidth="1"/>
    <col min="4" max="4" width="51" style="1" customWidth="1"/>
    <col min="5" max="5" width="15.5703125" style="1" customWidth="1"/>
    <col min="6" max="6" width="17.7109375" style="1" customWidth="1"/>
    <col min="7" max="7" width="14" style="55" customWidth="1"/>
    <col min="8" max="16384" width="9.140625" style="1"/>
  </cols>
  <sheetData>
    <row r="1" spans="1:7" x14ac:dyDescent="0.25">
      <c r="A1" s="18"/>
      <c r="B1" s="19"/>
      <c r="C1" s="18"/>
      <c r="D1" s="18"/>
      <c r="E1" s="18"/>
      <c r="F1" s="18"/>
      <c r="G1" s="48"/>
    </row>
    <row r="2" spans="1:7" x14ac:dyDescent="0.25">
      <c r="A2" s="18"/>
      <c r="B2" s="19"/>
      <c r="C2" s="18"/>
      <c r="D2" s="18"/>
      <c r="E2" s="18"/>
      <c r="F2" s="18"/>
      <c r="G2" s="48"/>
    </row>
    <row r="3" spans="1:7" x14ac:dyDescent="0.25">
      <c r="A3" s="18"/>
      <c r="B3" s="19"/>
      <c r="C3" s="18"/>
      <c r="D3" s="18"/>
      <c r="E3" s="18"/>
      <c r="F3" s="18"/>
      <c r="G3" s="48"/>
    </row>
    <row r="4" spans="1:7" x14ac:dyDescent="0.25">
      <c r="A4" s="18"/>
      <c r="B4" s="19"/>
      <c r="C4" s="18"/>
      <c r="D4" s="18"/>
      <c r="E4" s="18"/>
      <c r="F4" s="18"/>
      <c r="G4" s="48"/>
    </row>
    <row r="5" spans="1:7" x14ac:dyDescent="0.25">
      <c r="A5" s="18"/>
      <c r="B5" s="19"/>
      <c r="C5" s="18"/>
      <c r="D5" s="18"/>
      <c r="E5" s="18"/>
      <c r="F5" s="18"/>
      <c r="G5" s="48"/>
    </row>
    <row r="6" spans="1:7" x14ac:dyDescent="0.25">
      <c r="A6" s="18"/>
      <c r="B6" s="19"/>
      <c r="C6" s="100"/>
      <c r="D6" s="100"/>
      <c r="E6" s="100"/>
      <c r="F6" s="100"/>
      <c r="G6" s="100"/>
    </row>
    <row r="7" spans="1:7" x14ac:dyDescent="0.25">
      <c r="A7" s="18"/>
      <c r="B7" s="19"/>
      <c r="C7" s="20"/>
      <c r="D7" s="20"/>
      <c r="E7" s="20"/>
      <c r="F7" s="20"/>
      <c r="G7" s="49"/>
    </row>
    <row r="8" spans="1:7" x14ac:dyDescent="0.25">
      <c r="A8" s="100" t="s">
        <v>75</v>
      </c>
      <c r="B8" s="100"/>
      <c r="C8" s="100"/>
      <c r="D8" s="100"/>
      <c r="E8" s="100"/>
      <c r="F8" s="100"/>
      <c r="G8" s="100"/>
    </row>
    <row r="9" spans="1:7" x14ac:dyDescent="0.25">
      <c r="A9" s="100" t="s">
        <v>76</v>
      </c>
      <c r="B9" s="100"/>
      <c r="C9" s="100"/>
      <c r="D9" s="100"/>
      <c r="E9" s="100"/>
      <c r="F9" s="100"/>
      <c r="G9" s="100"/>
    </row>
    <row r="10" spans="1:7" ht="15.75" thickBot="1" x14ac:dyDescent="0.3">
      <c r="A10" s="101" t="s">
        <v>0</v>
      </c>
      <c r="B10" s="101"/>
      <c r="C10" s="101"/>
      <c r="D10" s="101"/>
      <c r="E10" s="101"/>
      <c r="F10" s="101"/>
      <c r="G10" s="100"/>
    </row>
    <row r="11" spans="1:7" ht="26.25" x14ac:dyDescent="0.25">
      <c r="A11" s="21" t="s">
        <v>1</v>
      </c>
      <c r="B11" s="22" t="s">
        <v>77</v>
      </c>
      <c r="C11" s="23" t="s">
        <v>7</v>
      </c>
      <c r="D11" s="23" t="s">
        <v>2</v>
      </c>
      <c r="E11" s="23" t="s">
        <v>8</v>
      </c>
      <c r="F11" s="24" t="s">
        <v>9</v>
      </c>
      <c r="G11" s="50" t="s">
        <v>10</v>
      </c>
    </row>
    <row r="12" spans="1:7" x14ac:dyDescent="0.25">
      <c r="A12" s="62">
        <v>45504</v>
      </c>
      <c r="B12" s="25"/>
      <c r="C12" s="36" t="s">
        <v>78</v>
      </c>
      <c r="D12" s="36"/>
      <c r="E12" s="26"/>
      <c r="F12" s="26"/>
      <c r="G12" s="51">
        <v>6357.99</v>
      </c>
    </row>
    <row r="13" spans="1:7" ht="23.25" customHeight="1" x14ac:dyDescent="0.25">
      <c r="A13" s="37">
        <v>45517</v>
      </c>
      <c r="B13" s="38"/>
      <c r="C13" s="39" t="s">
        <v>79</v>
      </c>
      <c r="D13" s="40" t="s">
        <v>80</v>
      </c>
      <c r="E13" s="41">
        <v>5600</v>
      </c>
      <c r="F13" s="42">
        <v>0</v>
      </c>
      <c r="G13" s="52">
        <f>G12+E13-F13</f>
        <v>11957.99</v>
      </c>
    </row>
    <row r="14" spans="1:7" ht="22.5" customHeight="1" x14ac:dyDescent="0.25">
      <c r="A14" s="37">
        <v>45517</v>
      </c>
      <c r="B14" s="38"/>
      <c r="C14" s="39" t="s">
        <v>81</v>
      </c>
      <c r="D14" s="40" t="s">
        <v>82</v>
      </c>
      <c r="E14" s="41">
        <v>8500</v>
      </c>
      <c r="F14" s="42"/>
      <c r="G14" s="52">
        <f t="shared" ref="G14:G17" si="0">G13+E14-F14</f>
        <v>20457.989999999998</v>
      </c>
    </row>
    <row r="15" spans="1:7" ht="24.75" customHeight="1" x14ac:dyDescent="0.25">
      <c r="A15" s="37">
        <v>45534</v>
      </c>
      <c r="B15" s="38"/>
      <c r="C15" s="43" t="s">
        <v>83</v>
      </c>
      <c r="D15" s="40" t="s">
        <v>84</v>
      </c>
      <c r="E15" s="41"/>
      <c r="F15" s="42">
        <v>6.15</v>
      </c>
      <c r="G15" s="52">
        <f t="shared" si="0"/>
        <v>20451.839999999997</v>
      </c>
    </row>
    <row r="16" spans="1:7" ht="21" customHeight="1" thickBot="1" x14ac:dyDescent="0.3">
      <c r="A16" s="37">
        <v>45534</v>
      </c>
      <c r="B16" s="44"/>
      <c r="C16" s="43" t="s">
        <v>83</v>
      </c>
      <c r="D16" s="45" t="s">
        <v>85</v>
      </c>
      <c r="E16" s="46"/>
      <c r="F16" s="47">
        <v>175</v>
      </c>
      <c r="G16" s="52">
        <f t="shared" si="0"/>
        <v>20276.839999999997</v>
      </c>
    </row>
    <row r="17" spans="1:7" ht="21.75" customHeight="1" thickBot="1" x14ac:dyDescent="0.3">
      <c r="A17" s="27"/>
      <c r="B17" s="28"/>
      <c r="C17" s="29"/>
      <c r="D17" s="56" t="s">
        <v>68</v>
      </c>
      <c r="E17" s="57"/>
      <c r="F17" s="58"/>
      <c r="G17" s="59">
        <f t="shared" si="0"/>
        <v>20276.839999999997</v>
      </c>
    </row>
    <row r="18" spans="1:7" ht="60.75" customHeight="1" x14ac:dyDescent="0.25">
      <c r="A18" s="98" t="s">
        <v>69</v>
      </c>
      <c r="B18" s="98"/>
      <c r="C18" s="30"/>
      <c r="D18" s="30" t="s">
        <v>70</v>
      </c>
      <c r="E18" s="99" t="s">
        <v>71</v>
      </c>
      <c r="F18" s="99"/>
      <c r="G18" s="99"/>
    </row>
    <row r="19" spans="1:7" ht="21" customHeight="1" x14ac:dyDescent="0.25">
      <c r="A19" s="96" t="s">
        <v>72</v>
      </c>
      <c r="B19" s="96"/>
      <c r="C19" s="31"/>
      <c r="D19" s="31" t="s">
        <v>73</v>
      </c>
      <c r="E19" s="97" t="s">
        <v>74</v>
      </c>
      <c r="F19" s="97"/>
      <c r="G19" s="97"/>
    </row>
    <row r="20" spans="1:7" ht="57" customHeight="1" x14ac:dyDescent="0.25">
      <c r="A20" s="32"/>
      <c r="B20" s="17"/>
      <c r="C20" s="33"/>
      <c r="D20" s="34"/>
      <c r="E20" s="35"/>
      <c r="F20" s="35"/>
      <c r="G20" s="53"/>
    </row>
    <row r="21" spans="1:7" ht="45" customHeight="1" x14ac:dyDescent="0.25">
      <c r="A21" s="33"/>
      <c r="B21" s="33"/>
      <c r="C21" s="33"/>
      <c r="D21" s="33"/>
      <c r="E21" s="33"/>
      <c r="F21" s="33"/>
      <c r="G21" s="54"/>
    </row>
    <row r="22" spans="1:7" ht="45" customHeight="1" x14ac:dyDescent="0.25">
      <c r="A22" s="98"/>
      <c r="B22" s="98"/>
      <c r="C22" s="30"/>
      <c r="D22" s="30"/>
      <c r="E22" s="99"/>
      <c r="F22" s="99"/>
      <c r="G22" s="99"/>
    </row>
    <row r="23" spans="1:7" ht="45" customHeight="1" x14ac:dyDescent="0.25">
      <c r="A23" s="96"/>
      <c r="B23" s="96"/>
      <c r="C23" s="31"/>
      <c r="D23" s="31"/>
      <c r="E23" s="97"/>
      <c r="F23" s="97"/>
      <c r="G23" s="97"/>
    </row>
    <row r="24" spans="1:7" ht="45" customHeight="1" x14ac:dyDescent="0.25"/>
    <row r="25" spans="1:7" ht="58.5" customHeight="1" x14ac:dyDescent="0.25"/>
    <row r="26" spans="1:7" ht="58.5" customHeight="1" x14ac:dyDescent="0.25"/>
    <row r="27" spans="1:7" ht="45" customHeight="1" x14ac:dyDescent="0.25"/>
    <row r="28" spans="1:7" ht="45" customHeight="1" x14ac:dyDescent="0.25"/>
    <row r="29" spans="1:7" ht="57" customHeight="1" x14ac:dyDescent="0.25"/>
    <row r="30" spans="1:7" ht="45" customHeight="1" x14ac:dyDescent="0.25"/>
    <row r="31" spans="1:7" ht="45" customHeight="1" x14ac:dyDescent="0.25"/>
    <row r="32" spans="1:7" ht="45" customHeight="1" x14ac:dyDescent="0.25"/>
    <row r="33" ht="45" customHeight="1" x14ac:dyDescent="0.25"/>
    <row r="34" ht="49.5" customHeight="1" x14ac:dyDescent="0.25"/>
    <row r="35" ht="51.75" customHeight="1" x14ac:dyDescent="0.25"/>
    <row r="36" ht="66.75" customHeight="1" x14ac:dyDescent="0.25"/>
    <row r="37" ht="54.75" customHeight="1" x14ac:dyDescent="0.25"/>
    <row r="38" ht="53.25" customHeight="1" x14ac:dyDescent="0.25"/>
    <row r="39" ht="54" customHeight="1" x14ac:dyDescent="0.25"/>
    <row r="40" ht="57" customHeight="1" x14ac:dyDescent="0.25"/>
    <row r="41" ht="45" customHeight="1" x14ac:dyDescent="0.25"/>
    <row r="42" ht="45" customHeight="1" x14ac:dyDescent="0.25"/>
    <row r="43" ht="57" customHeight="1" x14ac:dyDescent="0.25"/>
    <row r="44" ht="51.75" customHeight="1" x14ac:dyDescent="0.25"/>
    <row r="45" ht="52.5" customHeight="1" x14ac:dyDescent="0.25"/>
    <row r="46" ht="45" customHeight="1" x14ac:dyDescent="0.25"/>
    <row r="47" ht="45" customHeight="1" x14ac:dyDescent="0.25"/>
    <row r="48" ht="45" customHeight="1" x14ac:dyDescent="0.25"/>
    <row r="49" ht="45" customHeight="1" x14ac:dyDescent="0.25"/>
    <row r="50" ht="50.25" customHeight="1" x14ac:dyDescent="0.25"/>
    <row r="51" ht="45" customHeight="1" x14ac:dyDescent="0.25"/>
    <row r="52" ht="45" customHeight="1" x14ac:dyDescent="0.25"/>
    <row r="53" ht="45" customHeight="1" x14ac:dyDescent="0.25"/>
    <row r="54" ht="45" customHeight="1" x14ac:dyDescent="0.25"/>
    <row r="55" ht="45" customHeight="1" x14ac:dyDescent="0.25"/>
    <row r="56" ht="45" customHeight="1" x14ac:dyDescent="0.25"/>
    <row r="57" ht="45" customHeight="1" x14ac:dyDescent="0.25"/>
    <row r="58" ht="45" customHeight="1" x14ac:dyDescent="0.25"/>
    <row r="59" ht="45" customHeight="1" x14ac:dyDescent="0.25"/>
    <row r="60" ht="30.75" customHeight="1" x14ac:dyDescent="0.25"/>
    <row r="61" ht="43.5" customHeight="1" x14ac:dyDescent="0.25"/>
    <row r="62" ht="51" customHeight="1" x14ac:dyDescent="0.25"/>
    <row r="63" ht="50.25" customHeight="1" x14ac:dyDescent="0.25"/>
    <row r="64" ht="60.75" customHeight="1" x14ac:dyDescent="0.25"/>
    <row r="65" ht="65.25" customHeight="1" x14ac:dyDescent="0.25"/>
    <row r="66" ht="60.75" customHeight="1" x14ac:dyDescent="0.25"/>
    <row r="67" ht="30.75" customHeight="1" x14ac:dyDescent="0.25"/>
    <row r="68" ht="30.75" customHeight="1" x14ac:dyDescent="0.25"/>
  </sheetData>
  <mergeCells count="12">
    <mergeCell ref="A18:B18"/>
    <mergeCell ref="E18:G18"/>
    <mergeCell ref="C6:G6"/>
    <mergeCell ref="A8:G8"/>
    <mergeCell ref="A9:G9"/>
    <mergeCell ref="A10:G10"/>
    <mergeCell ref="A19:B19"/>
    <mergeCell ref="E19:G19"/>
    <mergeCell ref="A22:B22"/>
    <mergeCell ref="E22:G22"/>
    <mergeCell ref="A23:B23"/>
    <mergeCell ref="E23:G23"/>
  </mergeCells>
  <pageMargins left="0.31496062992125984" right="0.31496062992125984" top="0.74803149606299213" bottom="0.74803149606299213" header="0.31496062992125984" footer="0.31496062992125984"/>
  <pageSetup scale="85"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4517-E201-4556-BC17-9683A96A601B}">
  <dimension ref="A5:I51"/>
  <sheetViews>
    <sheetView topLeftCell="A39" workbookViewId="0">
      <selection activeCell="I49" sqref="I49"/>
    </sheetView>
  </sheetViews>
  <sheetFormatPr baseColWidth="10" defaultRowHeight="15" x14ac:dyDescent="0.25"/>
  <cols>
    <col min="1" max="1" width="17.7109375" style="1" customWidth="1"/>
    <col min="2" max="2" width="17.140625" style="1" customWidth="1"/>
    <col min="3" max="3" width="29" style="1" customWidth="1"/>
    <col min="4" max="4" width="49.7109375" style="1" customWidth="1"/>
    <col min="5" max="5" width="12.7109375" style="1" bestFit="1" customWidth="1"/>
    <col min="6" max="6" width="14.5703125" style="1" customWidth="1"/>
    <col min="7" max="7" width="17.7109375" style="1" customWidth="1"/>
    <col min="8" max="16384" width="11.42578125" style="1"/>
  </cols>
  <sheetData>
    <row r="5" spans="1:7" x14ac:dyDescent="0.25">
      <c r="A5" s="102" t="s">
        <v>4</v>
      </c>
      <c r="B5" s="102"/>
      <c r="C5" s="102"/>
      <c r="D5" s="102"/>
      <c r="E5" s="102"/>
      <c r="F5" s="102"/>
      <c r="G5" s="102"/>
    </row>
    <row r="6" spans="1:7" x14ac:dyDescent="0.25">
      <c r="A6" s="102" t="s">
        <v>5</v>
      </c>
      <c r="B6" s="102"/>
      <c r="C6" s="102"/>
      <c r="D6" s="102"/>
      <c r="E6" s="102"/>
      <c r="F6" s="102"/>
      <c r="G6" s="102"/>
    </row>
    <row r="7" spans="1:7" x14ac:dyDescent="0.25">
      <c r="A7" s="103" t="s">
        <v>0</v>
      </c>
      <c r="B7" s="103"/>
      <c r="C7" s="103"/>
      <c r="D7" s="103"/>
      <c r="E7" s="103"/>
      <c r="F7" s="103"/>
      <c r="G7" s="103"/>
    </row>
    <row r="8" spans="1:7" ht="26.25" x14ac:dyDescent="0.25">
      <c r="A8" s="2" t="s">
        <v>1</v>
      </c>
      <c r="B8" s="3" t="s">
        <v>6</v>
      </c>
      <c r="C8" s="4" t="s">
        <v>7</v>
      </c>
      <c r="D8" s="2" t="s">
        <v>2</v>
      </c>
      <c r="E8" s="2" t="s">
        <v>8</v>
      </c>
      <c r="F8" s="2" t="s">
        <v>9</v>
      </c>
      <c r="G8" s="2" t="s">
        <v>10</v>
      </c>
    </row>
    <row r="9" spans="1:7" x14ac:dyDescent="0.25">
      <c r="A9" s="5"/>
      <c r="B9" s="6"/>
      <c r="C9" s="104" t="s">
        <v>11</v>
      </c>
      <c r="D9" s="104"/>
      <c r="E9" s="7"/>
      <c r="F9" s="7"/>
      <c r="G9" s="8">
        <v>18653064.199999999</v>
      </c>
    </row>
    <row r="10" spans="1:7" ht="60" x14ac:dyDescent="0.25">
      <c r="A10" s="65">
        <v>45509</v>
      </c>
      <c r="B10" s="66" t="s">
        <v>12</v>
      </c>
      <c r="C10" s="67" t="s">
        <v>13</v>
      </c>
      <c r="D10" s="67" t="s">
        <v>86</v>
      </c>
      <c r="E10" s="68">
        <v>135120</v>
      </c>
      <c r="F10" s="69"/>
      <c r="G10" s="70">
        <f>+G9+E10-F10</f>
        <v>18788184.199999999</v>
      </c>
    </row>
    <row r="11" spans="1:7" ht="60" x14ac:dyDescent="0.25">
      <c r="A11" s="65">
        <v>45509</v>
      </c>
      <c r="B11" s="66" t="s">
        <v>14</v>
      </c>
      <c r="C11" s="67" t="s">
        <v>15</v>
      </c>
      <c r="D11" s="67" t="s">
        <v>87</v>
      </c>
      <c r="E11" s="71">
        <v>26040</v>
      </c>
      <c r="F11" s="69"/>
      <c r="G11" s="70">
        <f t="shared" ref="G11:G45" si="0">+G10+E11-F11</f>
        <v>18814224.199999999</v>
      </c>
    </row>
    <row r="12" spans="1:7" ht="60" x14ac:dyDescent="0.25">
      <c r="A12" s="65">
        <v>45513</v>
      </c>
      <c r="B12" s="66" t="s">
        <v>16</v>
      </c>
      <c r="C12" s="72" t="s">
        <v>17</v>
      </c>
      <c r="D12" s="67" t="s">
        <v>88</v>
      </c>
      <c r="E12" s="71">
        <v>8260</v>
      </c>
      <c r="F12" s="69"/>
      <c r="G12" s="70">
        <f t="shared" si="0"/>
        <v>18822484.199999999</v>
      </c>
    </row>
    <row r="13" spans="1:7" ht="60" x14ac:dyDescent="0.25">
      <c r="A13" s="65">
        <v>45513</v>
      </c>
      <c r="B13" s="66" t="s">
        <v>18</v>
      </c>
      <c r="C13" s="67" t="s">
        <v>19</v>
      </c>
      <c r="D13" s="67" t="s">
        <v>89</v>
      </c>
      <c r="E13" s="71">
        <v>16500</v>
      </c>
      <c r="F13" s="69"/>
      <c r="G13" s="70">
        <f t="shared" si="0"/>
        <v>18838984.199999999</v>
      </c>
    </row>
    <row r="14" spans="1:7" ht="75" x14ac:dyDescent="0.25">
      <c r="A14" s="65">
        <v>45513</v>
      </c>
      <c r="B14" s="66" t="s">
        <v>20</v>
      </c>
      <c r="C14" s="67" t="s">
        <v>21</v>
      </c>
      <c r="D14" s="67" t="s">
        <v>90</v>
      </c>
      <c r="E14" s="71">
        <v>74000</v>
      </c>
      <c r="F14" s="69"/>
      <c r="G14" s="70">
        <f t="shared" si="0"/>
        <v>18912984.199999999</v>
      </c>
    </row>
    <row r="15" spans="1:7" ht="59.25" customHeight="1" x14ac:dyDescent="0.25">
      <c r="A15" s="73">
        <v>45516</v>
      </c>
      <c r="B15" s="74" t="s">
        <v>22</v>
      </c>
      <c r="C15" s="75" t="s">
        <v>23</v>
      </c>
      <c r="D15" s="76" t="s">
        <v>91</v>
      </c>
      <c r="E15" s="60">
        <v>59000</v>
      </c>
      <c r="F15" s="77"/>
      <c r="G15" s="78">
        <f t="shared" si="0"/>
        <v>18971984.199999999</v>
      </c>
    </row>
    <row r="16" spans="1:7" ht="59.25" customHeight="1" x14ac:dyDescent="0.25">
      <c r="A16" s="73">
        <v>45516</v>
      </c>
      <c r="B16" s="74" t="s">
        <v>24</v>
      </c>
      <c r="C16" s="76" t="s">
        <v>25</v>
      </c>
      <c r="D16" s="76" t="s">
        <v>92</v>
      </c>
      <c r="E16" s="77">
        <v>88500</v>
      </c>
      <c r="F16" s="77"/>
      <c r="G16" s="78">
        <f t="shared" si="0"/>
        <v>19060484.199999999</v>
      </c>
    </row>
    <row r="17" spans="1:9" ht="47.25" x14ac:dyDescent="0.25">
      <c r="A17" s="73">
        <v>45524</v>
      </c>
      <c r="B17" s="74" t="s">
        <v>26</v>
      </c>
      <c r="C17" s="76" t="s">
        <v>27</v>
      </c>
      <c r="D17" s="76" t="s">
        <v>93</v>
      </c>
      <c r="E17" s="77">
        <v>25000</v>
      </c>
      <c r="F17" s="77"/>
      <c r="G17" s="78">
        <f t="shared" si="0"/>
        <v>19085484.199999999</v>
      </c>
    </row>
    <row r="18" spans="1:9" ht="63" x14ac:dyDescent="0.25">
      <c r="A18" s="73">
        <v>45532</v>
      </c>
      <c r="B18" s="74" t="s">
        <v>28</v>
      </c>
      <c r="C18" s="76" t="s">
        <v>19</v>
      </c>
      <c r="D18" s="76" t="s">
        <v>94</v>
      </c>
      <c r="E18" s="77">
        <v>8250</v>
      </c>
      <c r="F18" s="77"/>
      <c r="G18" s="78">
        <f t="shared" si="0"/>
        <v>19093734.199999999</v>
      </c>
    </row>
    <row r="19" spans="1:9" ht="78.75" x14ac:dyDescent="0.25">
      <c r="A19" s="73">
        <v>45532</v>
      </c>
      <c r="B19" s="74" t="s">
        <v>29</v>
      </c>
      <c r="C19" s="76" t="s">
        <v>30</v>
      </c>
      <c r="D19" s="79" t="s">
        <v>31</v>
      </c>
      <c r="E19" s="77">
        <v>240000</v>
      </c>
      <c r="F19" s="77"/>
      <c r="G19" s="78">
        <f t="shared" si="0"/>
        <v>19333734.199999999</v>
      </c>
    </row>
    <row r="20" spans="1:9" ht="63" x14ac:dyDescent="0.25">
      <c r="A20" s="73">
        <v>45523</v>
      </c>
      <c r="B20" s="74" t="s">
        <v>32</v>
      </c>
      <c r="C20" s="76" t="s">
        <v>33</v>
      </c>
      <c r="D20" s="79" t="s">
        <v>95</v>
      </c>
      <c r="E20" s="77">
        <v>25000</v>
      </c>
      <c r="F20" s="77"/>
      <c r="G20" s="78">
        <f t="shared" si="0"/>
        <v>19358734.199999999</v>
      </c>
    </row>
    <row r="21" spans="1:9" ht="29.25" customHeight="1" x14ac:dyDescent="0.25">
      <c r="A21" s="89">
        <v>45534</v>
      </c>
      <c r="B21" s="90" t="s">
        <v>34</v>
      </c>
      <c r="C21" s="91" t="s">
        <v>35</v>
      </c>
      <c r="D21" s="92" t="s">
        <v>36</v>
      </c>
      <c r="E21" s="60">
        <v>11000</v>
      </c>
      <c r="F21" s="60"/>
      <c r="G21" s="93">
        <f t="shared" si="0"/>
        <v>19369734.199999999</v>
      </c>
    </row>
    <row r="22" spans="1:9" ht="27.75" customHeight="1" x14ac:dyDescent="0.25">
      <c r="A22" s="89">
        <v>45534</v>
      </c>
      <c r="B22" s="90" t="s">
        <v>37</v>
      </c>
      <c r="C22" s="91" t="s">
        <v>35</v>
      </c>
      <c r="D22" s="92" t="s">
        <v>36</v>
      </c>
      <c r="E22" s="60">
        <v>2000</v>
      </c>
      <c r="F22" s="60"/>
      <c r="G22" s="93">
        <f t="shared" si="0"/>
        <v>19371734.199999999</v>
      </c>
    </row>
    <row r="23" spans="1:9" ht="63" x14ac:dyDescent="0.25">
      <c r="A23" s="73">
        <v>45534</v>
      </c>
      <c r="B23" s="74" t="s">
        <v>38</v>
      </c>
      <c r="C23" s="76" t="s">
        <v>39</v>
      </c>
      <c r="D23" s="79" t="s">
        <v>96</v>
      </c>
      <c r="E23" s="77">
        <v>25000</v>
      </c>
      <c r="F23" s="77"/>
      <c r="G23" s="78">
        <f t="shared" si="0"/>
        <v>19396734.199999999</v>
      </c>
    </row>
    <row r="24" spans="1:9" ht="31.5" x14ac:dyDescent="0.25">
      <c r="A24" s="73">
        <v>45506</v>
      </c>
      <c r="B24" s="74" t="s">
        <v>40</v>
      </c>
      <c r="C24" s="76" t="s">
        <v>41</v>
      </c>
      <c r="D24" s="79" t="s">
        <v>42</v>
      </c>
      <c r="E24" s="77"/>
      <c r="F24" s="80">
        <v>3650</v>
      </c>
      <c r="G24" s="78">
        <f t="shared" si="0"/>
        <v>19393084.199999999</v>
      </c>
    </row>
    <row r="25" spans="1:9" ht="47.25" x14ac:dyDescent="0.25">
      <c r="A25" s="73">
        <v>45506</v>
      </c>
      <c r="B25" s="74" t="s">
        <v>43</v>
      </c>
      <c r="C25" s="76" t="s">
        <v>41</v>
      </c>
      <c r="D25" s="79" t="s">
        <v>97</v>
      </c>
      <c r="E25" s="77"/>
      <c r="F25" s="80">
        <v>4450</v>
      </c>
      <c r="G25" s="78">
        <f t="shared" si="0"/>
        <v>19388634.199999999</v>
      </c>
    </row>
    <row r="26" spans="1:9" ht="31.5" x14ac:dyDescent="0.25">
      <c r="A26" s="73">
        <v>45509</v>
      </c>
      <c r="B26" s="74" t="s">
        <v>44</v>
      </c>
      <c r="C26" s="76" t="s">
        <v>41</v>
      </c>
      <c r="D26" s="79" t="s">
        <v>98</v>
      </c>
      <c r="E26" s="77"/>
      <c r="F26" s="80">
        <v>9900</v>
      </c>
      <c r="G26" s="78">
        <f t="shared" si="0"/>
        <v>19378734.199999999</v>
      </c>
    </row>
    <row r="27" spans="1:9" ht="47.25" x14ac:dyDescent="0.25">
      <c r="A27" s="73">
        <v>45510</v>
      </c>
      <c r="B27" s="74" t="s">
        <v>45</v>
      </c>
      <c r="C27" s="76" t="s">
        <v>41</v>
      </c>
      <c r="D27" s="79" t="s">
        <v>99</v>
      </c>
      <c r="E27" s="77"/>
      <c r="F27" s="80">
        <v>7500</v>
      </c>
      <c r="G27" s="78">
        <f t="shared" si="0"/>
        <v>19371234.199999999</v>
      </c>
    </row>
    <row r="28" spans="1:9" ht="78.75" x14ac:dyDescent="0.25">
      <c r="A28" s="73">
        <v>45510</v>
      </c>
      <c r="B28" s="74" t="s">
        <v>46</v>
      </c>
      <c r="C28" s="76" t="s">
        <v>41</v>
      </c>
      <c r="D28" s="79" t="s">
        <v>100</v>
      </c>
      <c r="E28" s="77"/>
      <c r="F28" s="80">
        <v>10200</v>
      </c>
      <c r="G28" s="78">
        <f t="shared" si="0"/>
        <v>19361034.199999999</v>
      </c>
    </row>
    <row r="29" spans="1:9" ht="63" x14ac:dyDescent="0.25">
      <c r="A29" s="73">
        <v>45510</v>
      </c>
      <c r="B29" s="74" t="s">
        <v>47</v>
      </c>
      <c r="C29" s="76" t="s">
        <v>41</v>
      </c>
      <c r="D29" s="79" t="s">
        <v>48</v>
      </c>
      <c r="E29" s="77"/>
      <c r="F29" s="80">
        <v>8850</v>
      </c>
      <c r="G29" s="78">
        <f t="shared" si="0"/>
        <v>19352184.199999999</v>
      </c>
    </row>
    <row r="30" spans="1:9" ht="47.25" x14ac:dyDescent="0.25">
      <c r="A30" s="73">
        <v>45511</v>
      </c>
      <c r="B30" s="74" t="s">
        <v>49</v>
      </c>
      <c r="C30" s="76" t="s">
        <v>41</v>
      </c>
      <c r="D30" s="79" t="s">
        <v>101</v>
      </c>
      <c r="E30" s="77"/>
      <c r="F30" s="80">
        <v>5300</v>
      </c>
      <c r="G30" s="78">
        <f t="shared" si="0"/>
        <v>19346884.199999999</v>
      </c>
    </row>
    <row r="31" spans="1:9" ht="63" x14ac:dyDescent="0.25">
      <c r="A31" s="73">
        <v>45516</v>
      </c>
      <c r="B31" s="74" t="s">
        <v>50</v>
      </c>
      <c r="C31" s="76" t="s">
        <v>51</v>
      </c>
      <c r="D31" s="79" t="s">
        <v>52</v>
      </c>
      <c r="E31" s="77"/>
      <c r="F31" s="80">
        <v>250000</v>
      </c>
      <c r="G31" s="78">
        <f t="shared" si="0"/>
        <v>19096884.199999999</v>
      </c>
      <c r="H31" s="61" t="s">
        <v>111</v>
      </c>
    </row>
    <row r="32" spans="1:9" ht="63" x14ac:dyDescent="0.25">
      <c r="A32" s="73">
        <v>45517</v>
      </c>
      <c r="B32" s="74" t="s">
        <v>53</v>
      </c>
      <c r="C32" s="76" t="s">
        <v>41</v>
      </c>
      <c r="D32" s="79" t="s">
        <v>102</v>
      </c>
      <c r="E32" s="77"/>
      <c r="F32" s="77">
        <v>3600</v>
      </c>
      <c r="G32" s="78">
        <f t="shared" si="0"/>
        <v>19093284.199999999</v>
      </c>
      <c r="I32" s="9"/>
    </row>
    <row r="33" spans="1:9" ht="94.5" x14ac:dyDescent="0.25">
      <c r="A33" s="73">
        <v>45517</v>
      </c>
      <c r="B33" s="74" t="s">
        <v>54</v>
      </c>
      <c r="C33" s="76" t="s">
        <v>41</v>
      </c>
      <c r="D33" s="79" t="s">
        <v>103</v>
      </c>
      <c r="E33" s="77"/>
      <c r="F33" s="77">
        <v>2850</v>
      </c>
      <c r="G33" s="78">
        <f t="shared" si="0"/>
        <v>19090434.199999999</v>
      </c>
      <c r="I33" s="9"/>
    </row>
    <row r="34" spans="1:9" ht="63" x14ac:dyDescent="0.25">
      <c r="A34" s="73">
        <v>45517</v>
      </c>
      <c r="B34" s="74" t="s">
        <v>55</v>
      </c>
      <c r="C34" s="76" t="s">
        <v>41</v>
      </c>
      <c r="D34" s="76" t="s">
        <v>110</v>
      </c>
      <c r="E34" s="77"/>
      <c r="F34" s="77">
        <v>1350</v>
      </c>
      <c r="G34" s="78">
        <f t="shared" si="0"/>
        <v>19089084.199999999</v>
      </c>
    </row>
    <row r="35" spans="1:9" ht="63" x14ac:dyDescent="0.25">
      <c r="A35" s="73">
        <v>45518</v>
      </c>
      <c r="B35" s="74" t="s">
        <v>56</v>
      </c>
      <c r="C35" s="76" t="s">
        <v>41</v>
      </c>
      <c r="D35" s="76" t="s">
        <v>57</v>
      </c>
      <c r="E35" s="77"/>
      <c r="F35" s="77">
        <v>9800</v>
      </c>
      <c r="G35" s="78">
        <f t="shared" si="0"/>
        <v>19079284.199999999</v>
      </c>
    </row>
    <row r="36" spans="1:9" ht="47.25" x14ac:dyDescent="0.25">
      <c r="A36" s="73">
        <v>45519</v>
      </c>
      <c r="B36" s="74" t="s">
        <v>58</v>
      </c>
      <c r="C36" s="76" t="s">
        <v>41</v>
      </c>
      <c r="D36" s="76" t="s">
        <v>104</v>
      </c>
      <c r="E36" s="77"/>
      <c r="F36" s="77">
        <v>16500</v>
      </c>
      <c r="G36" s="78">
        <f t="shared" si="0"/>
        <v>19062784.199999999</v>
      </c>
    </row>
    <row r="37" spans="1:9" ht="63" x14ac:dyDescent="0.25">
      <c r="A37" s="73">
        <v>45519</v>
      </c>
      <c r="B37" s="74" t="s">
        <v>59</v>
      </c>
      <c r="C37" s="76" t="s">
        <v>41</v>
      </c>
      <c r="D37" s="76" t="s">
        <v>105</v>
      </c>
      <c r="E37" s="77"/>
      <c r="F37" s="80">
        <v>1100</v>
      </c>
      <c r="G37" s="78">
        <f t="shared" si="0"/>
        <v>19061684.199999999</v>
      </c>
    </row>
    <row r="38" spans="1:9" ht="63" x14ac:dyDescent="0.25">
      <c r="A38" s="73">
        <v>45525</v>
      </c>
      <c r="B38" s="74" t="s">
        <v>60</v>
      </c>
      <c r="C38" s="76" t="s">
        <v>41</v>
      </c>
      <c r="D38" s="76" t="s">
        <v>106</v>
      </c>
      <c r="E38" s="77"/>
      <c r="F38" s="77">
        <v>36900</v>
      </c>
      <c r="G38" s="78">
        <f t="shared" si="0"/>
        <v>19024784.199999999</v>
      </c>
    </row>
    <row r="39" spans="1:9" ht="47.25" x14ac:dyDescent="0.25">
      <c r="A39" s="73">
        <v>45527</v>
      </c>
      <c r="B39" s="74" t="s">
        <v>61</v>
      </c>
      <c r="C39" s="76" t="s">
        <v>41</v>
      </c>
      <c r="D39" s="76" t="s">
        <v>62</v>
      </c>
      <c r="E39" s="77"/>
      <c r="F39" s="80">
        <v>18000</v>
      </c>
      <c r="G39" s="78">
        <f t="shared" si="0"/>
        <v>19006784.199999999</v>
      </c>
    </row>
    <row r="40" spans="1:9" ht="78.75" x14ac:dyDescent="0.25">
      <c r="A40" s="73">
        <v>45530</v>
      </c>
      <c r="B40" s="81" t="s">
        <v>63</v>
      </c>
      <c r="C40" s="76" t="s">
        <v>41</v>
      </c>
      <c r="D40" s="79" t="s">
        <v>107</v>
      </c>
      <c r="E40" s="77"/>
      <c r="F40" s="77">
        <v>4450</v>
      </c>
      <c r="G40" s="78">
        <f t="shared" si="0"/>
        <v>19002334.199999999</v>
      </c>
    </row>
    <row r="41" spans="1:9" ht="47.25" x14ac:dyDescent="0.25">
      <c r="A41" s="73">
        <v>45532</v>
      </c>
      <c r="B41" s="81" t="s">
        <v>64</v>
      </c>
      <c r="C41" s="76" t="s">
        <v>41</v>
      </c>
      <c r="D41" s="79" t="s">
        <v>108</v>
      </c>
      <c r="E41" s="77"/>
      <c r="F41" s="77">
        <v>9300</v>
      </c>
      <c r="G41" s="78">
        <f t="shared" si="0"/>
        <v>18993034.199999999</v>
      </c>
    </row>
    <row r="42" spans="1:9" ht="78.75" x14ac:dyDescent="0.25">
      <c r="A42" s="73">
        <v>45532</v>
      </c>
      <c r="B42" s="81" t="s">
        <v>65</v>
      </c>
      <c r="C42" s="76" t="s">
        <v>41</v>
      </c>
      <c r="D42" s="79" t="s">
        <v>109</v>
      </c>
      <c r="E42" s="77"/>
      <c r="F42" s="77">
        <v>5100</v>
      </c>
      <c r="G42" s="78">
        <f t="shared" si="0"/>
        <v>18987934.199999999</v>
      </c>
    </row>
    <row r="43" spans="1:9" ht="60" x14ac:dyDescent="0.25">
      <c r="A43" s="82">
        <v>45534</v>
      </c>
      <c r="B43" s="83" t="s">
        <v>66</v>
      </c>
      <c r="C43" s="84" t="s">
        <v>3</v>
      </c>
      <c r="D43" s="85" t="s">
        <v>112</v>
      </c>
      <c r="E43" s="86"/>
      <c r="F43" s="86">
        <v>285628.12</v>
      </c>
      <c r="G43" s="87">
        <f t="shared" si="0"/>
        <v>18702306.079999998</v>
      </c>
    </row>
    <row r="44" spans="1:9" ht="60" x14ac:dyDescent="0.25">
      <c r="A44" s="82">
        <v>45512</v>
      </c>
      <c r="B44" s="83" t="s">
        <v>67</v>
      </c>
      <c r="C44" s="84" t="s">
        <v>41</v>
      </c>
      <c r="D44" s="85" t="s">
        <v>112</v>
      </c>
      <c r="E44" s="86"/>
      <c r="F44" s="86">
        <v>391272</v>
      </c>
      <c r="G44" s="87">
        <f t="shared" si="0"/>
        <v>18311034.079999998</v>
      </c>
    </row>
    <row r="45" spans="1:9" x14ac:dyDescent="0.25">
      <c r="A45" s="82">
        <v>45532</v>
      </c>
      <c r="B45" s="83" t="s">
        <v>66</v>
      </c>
      <c r="C45" s="84" t="s">
        <v>3</v>
      </c>
      <c r="D45" s="63" t="s">
        <v>113</v>
      </c>
      <c r="E45" s="86">
        <v>285628.12</v>
      </c>
      <c r="F45" s="88"/>
      <c r="G45" s="87">
        <f t="shared" si="0"/>
        <v>18596662.199999999</v>
      </c>
    </row>
    <row r="46" spans="1:9" x14ac:dyDescent="0.25">
      <c r="A46" s="10"/>
      <c r="B46" s="64"/>
      <c r="C46" s="105" t="s">
        <v>68</v>
      </c>
      <c r="D46" s="105"/>
      <c r="E46" s="94">
        <f>SUM(E10:E45)</f>
        <v>1029298.12</v>
      </c>
      <c r="F46" s="94">
        <f>SUM(F24:F45)</f>
        <v>1085700.1200000001</v>
      </c>
      <c r="G46" s="95">
        <f>+G9+E46-F46</f>
        <v>18596662.199999999</v>
      </c>
    </row>
    <row r="47" spans="1:9" x14ac:dyDescent="0.25">
      <c r="A47" s="11"/>
      <c r="B47" s="11"/>
      <c r="C47" s="12"/>
      <c r="D47" s="13"/>
      <c r="E47" s="14"/>
      <c r="F47" s="14"/>
      <c r="G47" s="9"/>
    </row>
    <row r="48" spans="1:9" x14ac:dyDescent="0.25">
      <c r="A48" s="11"/>
      <c r="B48" s="11"/>
      <c r="C48" s="12"/>
      <c r="D48" s="13"/>
      <c r="E48" s="14"/>
      <c r="F48" s="14"/>
      <c r="G48" s="9"/>
    </row>
    <row r="50" spans="1:7" x14ac:dyDescent="0.25">
      <c r="A50" s="98" t="s">
        <v>69</v>
      </c>
      <c r="B50" s="98"/>
      <c r="C50" s="15"/>
      <c r="D50" s="16" t="s">
        <v>70</v>
      </c>
      <c r="E50" s="99" t="s">
        <v>71</v>
      </c>
      <c r="F50" s="99"/>
      <c r="G50" s="99"/>
    </row>
    <row r="51" spans="1:7" x14ac:dyDescent="0.25">
      <c r="A51" s="96" t="s">
        <v>72</v>
      </c>
      <c r="B51" s="96"/>
      <c r="C51" s="12"/>
      <c r="D51" s="17" t="s">
        <v>73</v>
      </c>
      <c r="E51" s="97" t="s">
        <v>74</v>
      </c>
      <c r="F51" s="97"/>
      <c r="G51" s="97"/>
    </row>
  </sheetData>
  <mergeCells count="9">
    <mergeCell ref="A51:B51"/>
    <mergeCell ref="E51:G51"/>
    <mergeCell ref="A5:G5"/>
    <mergeCell ref="A6:G6"/>
    <mergeCell ref="A7:G7"/>
    <mergeCell ref="C9:D9"/>
    <mergeCell ref="A50:B50"/>
    <mergeCell ref="E50:G50"/>
    <mergeCell ref="C46:D46"/>
  </mergeCells>
  <pageMargins left="0.11811023622047245" right="0.11811023622047245" top="0.35433070866141736" bottom="0.35433070866141736" header="0.31496062992125984" footer="0.31496062992125984"/>
  <pageSetup scale="8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EGRESO AGOSTO  2024</vt:lpstr>
      <vt:lpstr>INGRESOS AGOSTO-24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Emiliana Ramírez Sánchez</cp:lastModifiedBy>
  <cp:lastPrinted>2024-09-09T15:40:05Z</cp:lastPrinted>
  <dcterms:created xsi:type="dcterms:W3CDTF">2024-09-06T13:41:05Z</dcterms:created>
  <dcterms:modified xsi:type="dcterms:W3CDTF">2024-09-11T13:47:53Z</dcterms:modified>
</cp:coreProperties>
</file>