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E64B967D-C300-4FBA-8685-DFB18599E094}" xr6:coauthVersionLast="47" xr6:coauthVersionMax="47" xr10:uidLastSave="{00000000-0000-0000-0000-000000000000}"/>
  <bookViews>
    <workbookView xWindow="-120" yWindow="-120" windowWidth="20730" windowHeight="11040" xr2:uid="{86B51B41-97D9-4102-BC5A-C4F8AB0004FD}"/>
  </bookViews>
  <sheets>
    <sheet name="FEBRERO-2025 962" sheetId="2" r:id="rId1"/>
    <sheet name="FEBRERO-2025-344" sheetId="1" r:id="rId2"/>
    <sheet name="FEBRERO-CUT -2025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5" l="1"/>
  <c r="G53" i="5" s="1"/>
  <c r="E53" i="5" l="1"/>
  <c r="G17" i="5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16" i="1"/>
  <c r="G14" i="1"/>
</calcChain>
</file>

<file path=xl/sharedStrings.xml><?xml version="1.0" encoding="utf-8"?>
<sst xmlns="http://schemas.openxmlformats.org/spreadsheetml/2006/main" count="205" uniqueCount="155">
  <si>
    <t>CUENTA BANCARIA  NO.010-2521344</t>
  </si>
  <si>
    <t>RELACIÓN DE EGRESOS DEL MES-FBRERO- 2025</t>
  </si>
  <si>
    <t>VALORES EN RD$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</si>
  <si>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</si>
  <si>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</si>
  <si>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</si>
  <si>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</si>
  <si>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</si>
  <si>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</si>
  <si>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</si>
  <si>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31 DE ENERO-2025</t>
  </si>
  <si>
    <t>TRANSF</t>
  </si>
  <si>
    <t>YOMAYRA ALTAGRACIA REYES</t>
  </si>
  <si>
    <t>E/D</t>
  </si>
  <si>
    <t>BANCO DE RESERVAS</t>
  </si>
  <si>
    <t>COMISION Y GASTOS BANCARIO</t>
  </si>
  <si>
    <t>BALANCE AL 28 DE FEBRERO-2025</t>
  </si>
  <si>
    <t>Licda Miledy de los Santos</t>
  </si>
  <si>
    <t>Licda, Austria Tavera Castillo</t>
  </si>
  <si>
    <t>Licda, Sandra Ramirez  Cubilete</t>
  </si>
  <si>
    <t>Contadora</t>
  </si>
  <si>
    <t>Directora Administrativa y financiera</t>
  </si>
  <si>
    <t>CUENTA BANCARIA  NO.9607310962</t>
  </si>
  <si>
    <t>CK-35</t>
  </si>
  <si>
    <t>ELVIN JOEL REYES MORENO</t>
  </si>
  <si>
    <t>VIATICOS VIAJE A LA ESCUELA DE BELLAS ARTES DE SAN JUAN DE LA MAGUANA EL DIA 14 DE FEBRERO-2025</t>
  </si>
  <si>
    <t>CK-36</t>
  </si>
  <si>
    <t>EDUARDO JAVIER</t>
  </si>
  <si>
    <t>VIATICOS PARA ASISTIR A REUNION EN LA ROMANA CON LA SEÑORA DIRECTORA EN LA ALDEA CULTURAL SANTA ROSA DE LIMA EL DIA 17 DE FEBRERO-2025 A LA 5:45 AM Y REGRESOS A LAS 7:50 PM</t>
  </si>
  <si>
    <t>CK-37</t>
  </si>
  <si>
    <t>ELVIS JOEL REYES MORENO</t>
  </si>
  <si>
    <t>VIATICOS PARA VIAJAR A LA CIIUDAD DE LA ROMANA EN COMPAÑÍA DE LA SRA, DIRECTORA A UNA REUNION CON LAS AUTORIDADES DE LA ALDEA CULTURALES EL DIA 21-2-2025 SALIENDO A LAS 5:45 AM Y REGRESANDO 7:30 PM</t>
  </si>
  <si>
    <t>CK-38</t>
  </si>
  <si>
    <t>VIATICOS PARA TRANSLADAR A LA DIRECTORA GENEERAL DE BELLAS ARTES A LA ESCUELA DE SAN JUAN DE LA MAGUANA PARA ASISTIR A LA REUNION JUNTO AL MINISTRO DE CULTURA EL 15 DE FEBRERO-2025 SALIENDO A LAS 5:45 AM Y REGRESANDO A LAS 7:30PM</t>
  </si>
  <si>
    <t>CK-39</t>
  </si>
  <si>
    <t>NULO</t>
  </si>
  <si>
    <t>CK-40</t>
  </si>
  <si>
    <t>CK-41</t>
  </si>
  <si>
    <t>CK-42</t>
  </si>
  <si>
    <t>CK-43</t>
  </si>
  <si>
    <t>CK-44</t>
  </si>
  <si>
    <t>VIATICOS PARA VIAJAR A LA CIUDAD DE SAN CRISTOBAL PARA ENCUENTRO DE LA SEÑORA DIRECTORA Y EL MINISTRO DE CULTURA EN LABORES DE SUPERVISION EL DIA 1-3-2025 .</t>
  </si>
  <si>
    <t>CK-45</t>
  </si>
  <si>
    <t>VIATICOS  PARA CUBRIL VIAJE A LA CIUDAD DE BONAO Y SALCEDO A LA ESCUELA DE BELLAS ARTES CON LA SEÑORA DIRECTORA Y EL SEÑOR MINISTRO DE CULTURA. EL DIA 28 -2-2025.</t>
  </si>
  <si>
    <t>MALA IMPRESIÓN</t>
  </si>
  <si>
    <t>GASTO BANCARIOS</t>
  </si>
  <si>
    <t>COMISION 0.15</t>
  </si>
  <si>
    <t>BANRRESERVAS</t>
  </si>
  <si>
    <t>Encda. Departamento de Contabilidad</t>
  </si>
  <si>
    <t>CUENTA BANCARIA  NO.010-252133-6</t>
  </si>
  <si>
    <t>BALANCE INICIAL AL 31 ENERO-2025</t>
  </si>
  <si>
    <t>DP-7820</t>
  </si>
  <si>
    <t>ALBERTO RODRIGUEZ PORTALATIN</t>
  </si>
  <si>
    <t>ARRENDAMIENTO DE LA CAFETERIA CORRESPONDIENTE AL MES OCTUBRE-2025</t>
  </si>
  <si>
    <t>DP-7821</t>
  </si>
  <si>
    <t>SUSANA FORTUNA</t>
  </si>
  <si>
    <t>SALDO ARRENDAMIENTO DE LA SALA MANUEL RUEDA PARA EL ESPECTACULO DE DANZA BLANCA NIEVE Y LOS 7 ENANITOS PARA REALIZAR 2 FUNCIONES EL SABADO 25 DE ENERO DEL 2025.</t>
  </si>
  <si>
    <t>L-153-1</t>
  </si>
  <si>
    <t>DIRECCION GENERAL DE IMPUESTOS INTERNOS</t>
  </si>
  <si>
    <t>PAGO ITBIS MES DICIEMBRE-2024</t>
  </si>
  <si>
    <t>L-135-1</t>
  </si>
  <si>
    <t>DIRECCION GENERAL DE BELLAS ARTES.</t>
  </si>
  <si>
    <t>GASTOS DE TRANSPORTE POR USO DE  MOTORES DE LOS MENSAJEROS EXTERNOS DE ESTA DIRECCION GENERAL DE BELLAS ARTES ENERO Y FEBRERO 2025</t>
  </si>
  <si>
    <t>L-122-1</t>
  </si>
  <si>
    <t>CORPORACION DEL ACUEDUCTO Y ALCANTARILLADO DE SANTO DOMINGO ENERO-2025</t>
  </si>
  <si>
    <t>SERVICIOS DE AGUA EN LA DGBA ESCUELA NACIONAL DE BELLAS ARTES ,CONSERVATORIO DE MUSICA Y ESCUELA DE ARTES VISUALES ENERO 2025.</t>
  </si>
  <si>
    <t>L-119-1</t>
  </si>
  <si>
    <t>COMPAÑIA DOMINICANA DE TELEFONOS CXA ENERO-2025</t>
  </si>
  <si>
    <t>SERVICIOS TELEFONICOS (CENTRAL) DEL PALACIO DE BELLAS ARTES MES ENERO-2025</t>
  </si>
  <si>
    <t>L-117-1</t>
  </si>
  <si>
    <t>COMPAÑIA DOMINICANA DE TELEFONOS CXA DICIEMBRE-2024 Y ENERO-2025</t>
  </si>
  <si>
    <t>SERVICIOS DE TELEFONOS (FLOTA) DEL PALACIO DE BELLAS ARTES DICIEMBRE-2024</t>
  </si>
  <si>
    <t>R-7822</t>
  </si>
  <si>
    <t>R-7823</t>
  </si>
  <si>
    <t>JOSE ROBERTO DIAZ GARCIA</t>
  </si>
  <si>
    <t>PAGO POR ARRENDAMIENTO DE LA SALA LA DRAMATICA PARA LA PRESENTACION DE LA OBRA DE TEATRO "TENTACIONES PARA REALIZAR (6) FUNCIONES LOS DIAS 29,30, Y 31 AGOSTO Y 5,6,Y 7 SEPTIEMBRE 2025</t>
  </si>
  <si>
    <t>R-7824</t>
  </si>
  <si>
    <t>ARRENDAMIENTO DE LA CAFETERIA CORRESPONDIENTE AL MES NOVIEMBRE 2024</t>
  </si>
  <si>
    <t>R-7825</t>
  </si>
  <si>
    <t>JUAN MANUEL GARCIA ESPINAL</t>
  </si>
  <si>
    <t>PAGO INICIAL POR ARRENDAMIENTO DE LA SALA MAXIMO AVILES BLONDA PARA LA PRESENTACION DE (3) FUNCIONES DEL MUSICAL  "SHE LOVE ME," , LOS DIAS 7,8, Y 9 DE NOVIEMBRE-2024.</t>
  </si>
  <si>
    <t>R-7826</t>
  </si>
  <si>
    <t>FLOR ANEL CABRERA VARGAS</t>
  </si>
  <si>
    <t>ARRENDAMIENTO DE LA SALA LA DRAMATICA PARA LA PRESENTACION DE LA OBRA DE TEATRO "EL GUARDIAN DE LA SILLA"PARA REALIZAR (3) FUNCIONES LOS DIAS 6,7,Y 8 DE JUNIO-2025</t>
  </si>
  <si>
    <t>R-7827</t>
  </si>
  <si>
    <t>ARRENDAMIENTO DE LA CAFETERIA CORRESPODIENTE AL MES DE DICIEMBRE-2024</t>
  </si>
  <si>
    <t>R-7828</t>
  </si>
  <si>
    <t>BALLET ESTUDIOS DORIS INFANTE</t>
  </si>
  <si>
    <t>INICIAL ARRENDAMIENTO DE LA SALA MAXIMO AVILES BLONDA PARA LA PRESENTACION DE (2) FUNCIONES DEL ESPECTACULO DE DANZA "LA FILE MAL GARDEE" LOS DIAS 23 Y 24 DE MAYO 2025 -</t>
  </si>
  <si>
    <t>R-7829</t>
  </si>
  <si>
    <t>ANNA KARIN CUELLO DE MOYA</t>
  </si>
  <si>
    <t>INICIAL ARRENDAMIENTO DE LA SALA MAXIMO AVILE BLONDA PARA REALIZAR UNA (1) FUNCION DEL ESPECTACULO DE DANZA "PREMIOS ELADIA DE CUELLO AL BALLET CLASICO, DIA 10 DE MAYO 2025,</t>
  </si>
  <si>
    <t>L-184-1</t>
  </si>
  <si>
    <t>DIRECCION  GENERAL DE BELLAS ARTES</t>
  </si>
  <si>
    <t>VIATICOS A LOS COLABORADORES DEL TEATRO RODANTE QUIENES ESTARAN PRESENTANDO LA OBRA EL MEDICO A PALO EN LA CIUDAD DE SANTIAGO Y BONAO LOS DIAS 19 Y 20 DE FEBRERO-2025</t>
  </si>
  <si>
    <t>L-224-1</t>
  </si>
  <si>
    <t>VIATICOS A LOS COLABORADORES QUE VIAJARAN A LA ESCUELA DE BELLAS ARTES DE BONAO  AL MONTAJE Y DESMONTE DE LAS BUTACAS DE DICHA ESCUELA LOS DIAS 13 Y 17 SW FEBRERO-2025.</t>
  </si>
  <si>
    <t>L-257-1</t>
  </si>
  <si>
    <t>INSTITUTO NACIONAL DE AGUAS POTABLE Y ALCANTARILLADO</t>
  </si>
  <si>
    <t>SERVICIOS DE SUMINISTROS DE AGUA CORRESPONDIENTE  A LOS MESES DICIEMBRE-2024 Y ENERO 2025.</t>
  </si>
  <si>
    <t>L-211-1</t>
  </si>
  <si>
    <t>VIATICOS A LOS COLABORADORES DEL BALLET FOLCLORICO QUIENES VIAJARAN A SAN JOSE DE OCOA A PARTICIPAR EN LAS PATRONALES EN CONMEMORACION DE LA VIRGEN DE LA ALTAGRACIA EL 18 DE ENERO 2025.</t>
  </si>
  <si>
    <t>L-216-1</t>
  </si>
  <si>
    <t>VIATICOS A LOS COLABORADORES QUE VIAJARAN A LAS ESCUELAS DE BELLAS ARTES DE SANTIAGO Y PUERO PLATA PARA ACOMPAÑAR AL MINISTRO DE CULTURA LOS DIAS 7 Y9 FEBRERO-2025</t>
  </si>
  <si>
    <t>L-145-1</t>
  </si>
  <si>
    <t>AYUNTAMIENTO DEL DISTRITO NACIONAL</t>
  </si>
  <si>
    <t>SERVICIOS DE RECOGIDA DE BASURA DE LA ESCUELA DE BELLAS ARTES DE DANZA, ARTES VISUALES Y PALACIO DE BELLAS ARTES  MES DE FEBRERO-2025</t>
  </si>
  <si>
    <t>L-246-1</t>
  </si>
  <si>
    <t>LUMIGOTECH SRL</t>
  </si>
  <si>
    <t>ADQUISICION DE ELECTRODOMESTICOS PARA SER ENTREGADO A NUESTROS COLABORADORES COMO RECONOCIMIENTO POR CUMPLIMIENTO Y LOGROS DE INDICADORES ANUALES</t>
  </si>
  <si>
    <t>L-234-1</t>
  </si>
  <si>
    <t>DISLA URIBE  KONCEPTO SRL</t>
  </si>
  <si>
    <t>ALMUERZO PARA EL PERSONAL OPERATIVOS PRENSA Y COMUNICACIONES, PROGRAMA BERKLEE EN SANTO DOMINGO</t>
  </si>
  <si>
    <t>L-329-1</t>
  </si>
  <si>
    <t>AYUNTAMIENTO DEL MUNICIPIO DE SANTIAGO.</t>
  </si>
  <si>
    <t>SERVICIOS DE ASEO URBANO DE LA ESCUELA DE BELLAS ARTES DE SANTIAGO MES FEBRERO-2025</t>
  </si>
  <si>
    <t>L-275-1</t>
  </si>
  <si>
    <t>LOLA 5 MULTISERVICIOS SRL</t>
  </si>
  <si>
    <t>ADQUISICION  DE PAPEL BOND 81/2 *11 PARA USO DE ESTA DIRECCION GENERAL DE BELLAS ARTES.</t>
  </si>
  <si>
    <t>L-277-1</t>
  </si>
  <si>
    <t>ESCENOGRAFIA DISEÑOS Y CONSTRUCCIONES ORTEGA EDISCONS SRL</t>
  </si>
  <si>
    <t>SERVICIOS DE MONTAJE Y DESMONTANE DE LA ESCENOGRAFIA Y UTILERIA DE LA OBRA LA CASA DE LA MUÑECA.</t>
  </si>
  <si>
    <t>L-292-1</t>
  </si>
  <si>
    <t>RAYSA FANNI DANIS SANDOVAL</t>
  </si>
  <si>
    <t>ADQUSICION DE AGENDA C/ESPINAL 5X8 PARA SER UTILIZADO EN ESTA DIRECCION GENERAL DE BELLAS ARTES.</t>
  </si>
  <si>
    <t>L-345-1</t>
  </si>
  <si>
    <t>ADQUISICION DE AIRE ACONDICIONADO PARA LAS ESCUELA DE BELLAS ARTES Y NUESTROS COLABORADORES COMO RECONOCIMIENTO POR CUMPLIMIENTO Y LOGROS DE INDICADORES ANUALES</t>
  </si>
  <si>
    <t>L-226-1</t>
  </si>
  <si>
    <t xml:space="preserve">CORPORACION DEL ACUEDUCTO Y ALCANTARILLADO
</t>
  </si>
  <si>
    <t>SERVICIOS DE AGUA POTABLE DE LA ESCUELA DE BELLAS ARTES DE PUERTO PLATA MES FEBRERO-2025.</t>
  </si>
  <si>
    <t>L-148-1</t>
  </si>
  <si>
    <t xml:space="preserve">COMPAÑÍA  DOMINICANA DE TELEFONOS CXA
</t>
  </si>
  <si>
    <t>SERVICIOS  TELEFONICOS DEL CONSERVATORIO DE MUSICA MES DE ENERO-2025</t>
  </si>
  <si>
    <t>L-218-1</t>
  </si>
  <si>
    <t xml:space="preserve">COMPAÑÍA DOMINICANA DE TELEFONOS   CXA
</t>
  </si>
  <si>
    <t>SERVICIOS  TELEFONICOS DE LA ESCUELA NACIONAL DE ARTES VISUALES, MES FEBRERO-2025.</t>
  </si>
  <si>
    <t>REC-7830</t>
  </si>
  <si>
    <t>INGRESOS NO IDENTIFICAD0</t>
  </si>
  <si>
    <t>DE FECHA 11-2-2025</t>
  </si>
  <si>
    <t>REC-7831</t>
  </si>
  <si>
    <t>DINORYS GILAMO PILIER</t>
  </si>
  <si>
    <t>SALDO ARRENDAMIENTO DE LA SALA LA DRAMATICA PARA REALIZAR (2)FUNCIONES DE LA OBRA DE TEATRO "CHAPSTIK" LOS DIAS 1 Y 2 DE MARZO-2025</t>
  </si>
  <si>
    <t>Licda. Miledy de los Santos</t>
  </si>
  <si>
    <t>Licda. Sandra Y. Ramirez Cubilete</t>
  </si>
  <si>
    <t>Directora  Administrativa y Fianciera</t>
  </si>
  <si>
    <t>REC-7832</t>
  </si>
  <si>
    <t>INGRESOS DESCONOCIDOS</t>
  </si>
  <si>
    <t>REC-7833</t>
  </si>
  <si>
    <t xml:space="preserve">LOUIS ERICK GUZMAN ALCANTARA
</t>
  </si>
  <si>
    <t>ABONO POR VARIAS OBRA PRESENTADA EN DIFERENTES SALA EN FECHA 23-2-2025</t>
  </si>
  <si>
    <t>.</t>
  </si>
  <si>
    <t>Licda. Austria  Taveras Castillo</t>
  </si>
  <si>
    <t>Encargada Depto. Contabilidad</t>
  </si>
  <si>
    <t>RELACIÓN DE INGRESOS Y EGRESOS DEL MES-FEBRERO- 2025</t>
  </si>
  <si>
    <t>REC-7834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</si>
</sst>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 readingOrder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4" fontId="0" fillId="3" borderId="5" xfId="0" applyNumberFormat="1" applyFill="1" applyBorder="1"/>
    <xf numFmtId="0" fontId="6" fillId="3" borderId="5" xfId="0" applyFont="1" applyFill="1" applyBorder="1" applyAlignment="1">
      <alignment readingOrder="1"/>
    </xf>
    <xf numFmtId="0" fontId="7" fillId="3" borderId="6" xfId="0" applyFont="1" applyFill="1" applyBorder="1" applyAlignment="1">
      <alignment wrapText="1"/>
    </xf>
    <xf numFmtId="0" fontId="8" fillId="3" borderId="5" xfId="0" applyFont="1" applyFill="1" applyBorder="1" applyAlignment="1">
      <alignment vertical="center" wrapText="1"/>
    </xf>
    <xf numFmtId="43" fontId="3" fillId="0" borderId="5" xfId="1" applyFont="1" applyFill="1" applyBorder="1" applyAlignment="1"/>
    <xf numFmtId="43" fontId="1" fillId="0" borderId="5" xfId="1" applyFont="1" applyBorder="1"/>
    <xf numFmtId="4" fontId="0" fillId="0" borderId="5" xfId="0" applyNumberFormat="1" applyBorder="1"/>
    <xf numFmtId="0" fontId="9" fillId="3" borderId="6" xfId="0" applyFont="1" applyFill="1" applyBorder="1" applyAlignment="1">
      <alignment wrapText="1"/>
    </xf>
    <xf numFmtId="0" fontId="10" fillId="3" borderId="5" xfId="0" applyFont="1" applyFill="1" applyBorder="1" applyAlignment="1">
      <alignment vertical="center" wrapText="1"/>
    </xf>
    <xf numFmtId="43" fontId="0" fillId="0" borderId="5" xfId="1" applyFont="1" applyBorder="1"/>
    <xf numFmtId="0" fontId="0" fillId="0" borderId="5" xfId="0" applyBorder="1"/>
    <xf numFmtId="0" fontId="0" fillId="0" borderId="5" xfId="0" applyBorder="1" applyAlignment="1">
      <alignment wrapText="1"/>
    </xf>
    <xf numFmtId="0" fontId="4" fillId="0" borderId="5" xfId="0" applyFont="1" applyBorder="1"/>
    <xf numFmtId="14" fontId="0" fillId="0" borderId="5" xfId="0" applyNumberFormat="1" applyBorder="1"/>
    <xf numFmtId="0" fontId="0" fillId="0" borderId="7" xfId="0" applyBorder="1"/>
    <xf numFmtId="0" fontId="11" fillId="4" borderId="8" xfId="0" applyFont="1" applyFill="1" applyBorder="1" applyAlignment="1">
      <alignment horizontal="center"/>
    </xf>
    <xf numFmtId="4" fontId="2" fillId="0" borderId="5" xfId="0" applyNumberFormat="1" applyFont="1" applyBorder="1"/>
    <xf numFmtId="0" fontId="14" fillId="3" borderId="5" xfId="0" applyFont="1" applyFill="1" applyBorder="1" applyAlignment="1">
      <alignment vertical="center" wrapText="1"/>
    </xf>
    <xf numFmtId="0" fontId="9" fillId="0" borderId="0" xfId="0" applyFont="1"/>
    <xf numFmtId="14" fontId="0" fillId="3" borderId="5" xfId="0" applyNumberFormat="1" applyFont="1" applyFill="1" applyBorder="1"/>
    <xf numFmtId="0" fontId="15" fillId="3" borderId="5" xfId="0" applyFont="1" applyFill="1" applyBorder="1" applyAlignment="1">
      <alignment readingOrder="1"/>
    </xf>
    <xf numFmtId="0" fontId="2" fillId="3" borderId="6" xfId="0" applyFont="1" applyFill="1" applyBorder="1" applyAlignment="1">
      <alignment wrapText="1"/>
    </xf>
    <xf numFmtId="0" fontId="16" fillId="3" borderId="5" xfId="0" applyFont="1" applyFill="1" applyBorder="1" applyAlignment="1">
      <alignment vertical="center" wrapText="1"/>
    </xf>
    <xf numFmtId="43" fontId="12" fillId="0" borderId="5" xfId="1" applyFont="1" applyFill="1" applyBorder="1" applyAlignment="1"/>
    <xf numFmtId="4" fontId="0" fillId="0" borderId="5" xfId="0" applyNumberFormat="1" applyFont="1" applyBorder="1"/>
    <xf numFmtId="0" fontId="0" fillId="0" borderId="0" xfId="0" applyFont="1"/>
    <xf numFmtId="0" fontId="11" fillId="5" borderId="8" xfId="0" applyFont="1" applyFill="1" applyBorder="1" applyAlignment="1">
      <alignment horizontal="center"/>
    </xf>
    <xf numFmtId="0" fontId="0" fillId="5" borderId="7" xfId="0" applyFill="1" applyBorder="1"/>
    <xf numFmtId="4" fontId="2" fillId="5" borderId="5" xfId="0" applyNumberFormat="1" applyFont="1" applyFill="1" applyBorder="1"/>
    <xf numFmtId="0" fontId="2" fillId="0" borderId="0" xfId="0" applyFont="1"/>
    <xf numFmtId="43" fontId="0" fillId="0" borderId="0" xfId="0" applyNumberFormat="1"/>
    <xf numFmtId="0" fontId="5" fillId="2" borderId="9" xfId="0" applyFont="1" applyFill="1" applyBorder="1" applyAlignment="1">
      <alignment horizontal="center"/>
    </xf>
    <xf numFmtId="0" fontId="8" fillId="3" borderId="11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43" fontId="0" fillId="0" borderId="0" xfId="0" applyNumberFormat="1" applyBorder="1"/>
    <xf numFmtId="0" fontId="2" fillId="0" borderId="0" xfId="0" applyFont="1" applyBorder="1" applyAlignment="1"/>
    <xf numFmtId="0" fontId="2" fillId="0" borderId="0" xfId="0" applyFont="1" applyBorder="1"/>
    <xf numFmtId="0" fontId="18" fillId="0" borderId="0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11" fillId="4" borderId="20" xfId="0" applyFont="1" applyFill="1" applyBorder="1" applyAlignment="1">
      <alignment horizontal="center"/>
    </xf>
    <xf numFmtId="43" fontId="2" fillId="0" borderId="19" xfId="0" applyNumberFormat="1" applyFont="1" applyBorder="1"/>
    <xf numFmtId="4" fontId="2" fillId="0" borderId="21" xfId="0" applyNumberFormat="1" applyFont="1" applyBorder="1"/>
    <xf numFmtId="14" fontId="0" fillId="3" borderId="10" xfId="0" applyNumberFormat="1" applyFill="1" applyBorder="1" applyAlignment="1">
      <alignment vertical="center"/>
    </xf>
    <xf numFmtId="0" fontId="6" fillId="3" borderId="11" xfId="0" applyFont="1" applyFill="1" applyBorder="1" applyAlignment="1">
      <alignment vertical="center" readingOrder="1"/>
    </xf>
    <xf numFmtId="0" fontId="7" fillId="3" borderId="12" xfId="0" applyFont="1" applyFill="1" applyBorder="1" applyAlignment="1">
      <alignment vertical="center" wrapText="1"/>
    </xf>
    <xf numFmtId="43" fontId="3" fillId="0" borderId="11" xfId="1" applyFont="1" applyFill="1" applyBorder="1" applyAlignment="1">
      <alignment vertical="center"/>
    </xf>
    <xf numFmtId="43" fontId="1" fillId="0" borderId="11" xfId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14" fontId="0" fillId="3" borderId="14" xfId="0" applyNumberFormat="1" applyFill="1" applyBorder="1" applyAlignment="1">
      <alignment vertical="center"/>
    </xf>
    <xf numFmtId="0" fontId="6" fillId="3" borderId="5" xfId="0" applyFont="1" applyFill="1" applyBorder="1" applyAlignment="1">
      <alignment vertical="center" readingOrder="1"/>
    </xf>
    <xf numFmtId="0" fontId="9" fillId="3" borderId="6" xfId="0" applyFont="1" applyFill="1" applyBorder="1" applyAlignment="1">
      <alignment vertical="center" wrapText="1"/>
    </xf>
    <xf numFmtId="43" fontId="3" fillId="0" borderId="5" xfId="1" applyFont="1" applyFill="1" applyBorder="1" applyAlignment="1">
      <alignment vertical="center"/>
    </xf>
    <xf numFmtId="43" fontId="1" fillId="0" borderId="5" xfId="1" applyFont="1" applyFill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0" fillId="0" borderId="5" xfId="0" applyFill="1" applyBorder="1" applyAlignment="1">
      <alignment vertical="center"/>
    </xf>
    <xf numFmtId="43" fontId="0" fillId="0" borderId="5" xfId="1" applyFont="1" applyFill="1" applyBorder="1" applyAlignment="1">
      <alignment vertical="center"/>
    </xf>
    <xf numFmtId="14" fontId="0" fillId="0" borderId="14" xfId="0" applyNumberForma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14" fontId="0" fillId="0" borderId="16" xfId="0" applyNumberFormat="1" applyBorder="1" applyAlignment="1">
      <alignment vertical="center"/>
    </xf>
    <xf numFmtId="0" fontId="6" fillId="3" borderId="9" xfId="0" applyFont="1" applyFill="1" applyBorder="1" applyAlignment="1">
      <alignment vertical="center" readingOrder="1"/>
    </xf>
    <xf numFmtId="0" fontId="0" fillId="0" borderId="9" xfId="0" applyBorder="1" applyAlignment="1">
      <alignment vertical="center" wrapText="1"/>
    </xf>
    <xf numFmtId="43" fontId="0" fillId="0" borderId="9" xfId="1" applyFont="1" applyBorder="1" applyAlignment="1">
      <alignment vertical="center"/>
    </xf>
    <xf numFmtId="43" fontId="0" fillId="0" borderId="9" xfId="1" applyFont="1" applyFill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0" fontId="0" fillId="5" borderId="5" xfId="0" applyFill="1" applyBorder="1"/>
    <xf numFmtId="14" fontId="3" fillId="3" borderId="5" xfId="0" applyNumberFormat="1" applyFont="1" applyFill="1" applyBorder="1" applyAlignment="1">
      <alignment vertical="center"/>
    </xf>
    <xf numFmtId="0" fontId="13" fillId="3" borderId="5" xfId="0" applyFont="1" applyFill="1" applyBorder="1" applyAlignment="1">
      <alignment vertical="center" readingOrder="1"/>
    </xf>
    <xf numFmtId="0" fontId="3" fillId="3" borderId="6" xfId="0" applyFont="1" applyFill="1" applyBorder="1" applyAlignment="1">
      <alignment vertical="center" wrapText="1"/>
    </xf>
    <xf numFmtId="43" fontId="3" fillId="0" borderId="5" xfId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14" fontId="12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</cellXfs>
  <cellStyles count="4">
    <cellStyle name="Millares" xfId="1" builtinId="3"/>
    <cellStyle name="Moneda 2" xfId="3" xr:uid="{9DDD2840-758B-4AD1-9B60-21A666658BDF}"/>
    <cellStyle name="Normal" xfId="0" builtinId="0"/>
    <cellStyle name="Normal 2" xfId="2" xr:uid="{75E20554-415A-480D-8077-2231E9E69F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1143001</xdr:colOff>
      <xdr:row>0</xdr:row>
      <xdr:rowOff>0</xdr:rowOff>
    </xdr:from>
    <xdr:to>
      <xdr:col>3</xdr:col>
      <xdr:colOff>4438651</xdr:colOff>
      <xdr:row>10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DA8C3-983B-4127-915F-F8AEEB5BB32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762251" y="0"/>
          <a:ext cx="5143500" cy="1914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1095376</xdr:colOff>
      <xdr:row>0</xdr:row>
      <xdr:rowOff>0</xdr:rowOff>
    </xdr:from>
    <xdr:to>
      <xdr:col>4</xdr:col>
      <xdr:colOff>762000</xdr:colOff>
      <xdr:row>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954968-F069-491F-B732-0ABA6F3343D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714626" y="0"/>
          <a:ext cx="4067174" cy="1743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609601</xdr:colOff>
      <xdr:row>0</xdr:row>
      <xdr:rowOff>133349</xdr:rowOff>
    </xdr:from>
    <xdr:to>
      <xdr:col>4</xdr:col>
      <xdr:colOff>1066800</xdr:colOff>
      <xdr:row>10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8E978B-044E-41D2-BD10-751D501643E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228851" y="133349"/>
          <a:ext cx="4857749" cy="1800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D911-1C71-4758-B958-9D61A0B5596F}">
  <dimension ref="A1:H34"/>
  <sheetViews>
    <sheetView tabSelected="1" topLeftCell="A4" workbookViewId="0">
      <selection activeCell="E35" sqref="E35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76.5703125" customWidth="1"/>
    <col min="5" max="5" width="14.42578125" customWidth="1"/>
    <col min="6" max="6" width="12.7109375" customWidth="1"/>
    <col min="7" max="7" width="16.2851562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93"/>
      <c r="D6" s="93"/>
      <c r="E6" s="93"/>
      <c r="F6" s="93"/>
      <c r="G6" s="93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1"/>
      <c r="B10" s="2"/>
      <c r="C10" s="3"/>
      <c r="D10" s="3"/>
      <c r="E10" s="3"/>
      <c r="F10" s="3"/>
      <c r="G10" s="3"/>
    </row>
    <row r="11" spans="1:7" x14ac:dyDescent="0.25">
      <c r="A11" s="93" t="s">
        <v>22</v>
      </c>
      <c r="B11" s="93"/>
      <c r="C11" s="93"/>
      <c r="D11" s="93"/>
      <c r="E11" s="93"/>
      <c r="F11" s="93"/>
      <c r="G11" s="93"/>
    </row>
    <row r="12" spans="1:7" x14ac:dyDescent="0.25">
      <c r="A12" s="93" t="s">
        <v>1</v>
      </c>
      <c r="B12" s="93"/>
      <c r="C12" s="93"/>
      <c r="D12" s="93"/>
      <c r="E12" s="93"/>
      <c r="F12" s="93"/>
      <c r="G12" s="93"/>
    </row>
    <row r="13" spans="1:7" ht="15.75" thickBot="1" x14ac:dyDescent="0.3">
      <c r="A13" s="94" t="s">
        <v>2</v>
      </c>
      <c r="B13" s="94"/>
      <c r="C13" s="94"/>
      <c r="D13" s="94"/>
      <c r="E13" s="94"/>
      <c r="F13" s="94"/>
      <c r="G13" s="93"/>
    </row>
    <row r="14" spans="1:7" ht="26.25" x14ac:dyDescent="0.25">
      <c r="A14" s="4" t="s">
        <v>3</v>
      </c>
      <c r="B14" s="5" t="s">
        <v>4</v>
      </c>
      <c r="C14" s="6" t="s">
        <v>5</v>
      </c>
      <c r="D14" s="6" t="s">
        <v>6</v>
      </c>
      <c r="E14" s="6" t="s">
        <v>7</v>
      </c>
      <c r="F14" s="7" t="s">
        <v>8</v>
      </c>
      <c r="G14" s="8" t="s">
        <v>9</v>
      </c>
    </row>
    <row r="15" spans="1:7" s="34" customFormat="1" x14ac:dyDescent="0.25">
      <c r="A15" s="28"/>
      <c r="B15" s="29"/>
      <c r="C15" s="30"/>
      <c r="D15" s="31" t="s">
        <v>10</v>
      </c>
      <c r="E15" s="32"/>
      <c r="F15" s="18"/>
      <c r="G15" s="33">
        <v>21376.69</v>
      </c>
    </row>
    <row r="16" spans="1:7" s="27" customFormat="1" ht="50.1" customHeight="1" x14ac:dyDescent="0.2">
      <c r="A16" s="79">
        <v>45707</v>
      </c>
      <c r="B16" s="80" t="s">
        <v>23</v>
      </c>
      <c r="C16" s="81" t="s">
        <v>24</v>
      </c>
      <c r="D16" s="26" t="s">
        <v>25</v>
      </c>
      <c r="E16" s="62"/>
      <c r="F16" s="82">
        <v>1700</v>
      </c>
      <c r="G16" s="83">
        <f>G15+E15-F16</f>
        <v>19676.689999999999</v>
      </c>
    </row>
    <row r="17" spans="1:7" s="27" customFormat="1" ht="50.1" customHeight="1" x14ac:dyDescent="0.2">
      <c r="A17" s="79">
        <v>45707</v>
      </c>
      <c r="B17" s="80" t="s">
        <v>26</v>
      </c>
      <c r="C17" s="81" t="s">
        <v>27</v>
      </c>
      <c r="D17" s="26" t="s">
        <v>28</v>
      </c>
      <c r="E17" s="82"/>
      <c r="F17" s="82">
        <v>1700</v>
      </c>
      <c r="G17" s="83">
        <f t="shared" ref="G17:G28" si="0">G16+E16-F17</f>
        <v>17976.689999999999</v>
      </c>
    </row>
    <row r="18" spans="1:7" s="27" customFormat="1" ht="50.1" customHeight="1" x14ac:dyDescent="0.2">
      <c r="A18" s="79">
        <v>45707</v>
      </c>
      <c r="B18" s="80" t="s">
        <v>29</v>
      </c>
      <c r="C18" s="84" t="s">
        <v>30</v>
      </c>
      <c r="D18" s="26" t="s">
        <v>31</v>
      </c>
      <c r="E18" s="84"/>
      <c r="F18" s="82">
        <v>1700</v>
      </c>
      <c r="G18" s="83">
        <f t="shared" si="0"/>
        <v>16276.689999999999</v>
      </c>
    </row>
    <row r="19" spans="1:7" s="27" customFormat="1" ht="65.25" customHeight="1" x14ac:dyDescent="0.2">
      <c r="A19" s="79">
        <v>45707</v>
      </c>
      <c r="B19" s="80" t="s">
        <v>32</v>
      </c>
      <c r="C19" s="85" t="s">
        <v>27</v>
      </c>
      <c r="D19" s="85" t="s">
        <v>33</v>
      </c>
      <c r="E19" s="86"/>
      <c r="F19" s="82">
        <v>1700</v>
      </c>
      <c r="G19" s="83">
        <f t="shared" si="0"/>
        <v>14576.689999999999</v>
      </c>
    </row>
    <row r="20" spans="1:7" s="27" customFormat="1" ht="50.1" customHeight="1" x14ac:dyDescent="0.2">
      <c r="A20" s="87">
        <v>45714</v>
      </c>
      <c r="B20" s="80" t="s">
        <v>34</v>
      </c>
      <c r="C20" s="84" t="s">
        <v>35</v>
      </c>
      <c r="D20" s="85" t="s">
        <v>44</v>
      </c>
      <c r="E20" s="84"/>
      <c r="F20" s="82">
        <v>0</v>
      </c>
      <c r="G20" s="83">
        <f t="shared" si="0"/>
        <v>14576.689999999999</v>
      </c>
    </row>
    <row r="21" spans="1:7" s="27" customFormat="1" ht="50.1" customHeight="1" x14ac:dyDescent="0.2">
      <c r="A21" s="87">
        <v>45714</v>
      </c>
      <c r="B21" s="80" t="s">
        <v>36</v>
      </c>
      <c r="C21" s="84" t="s">
        <v>35</v>
      </c>
      <c r="D21" s="85" t="s">
        <v>44</v>
      </c>
      <c r="E21" s="84"/>
      <c r="F21" s="82">
        <v>0</v>
      </c>
      <c r="G21" s="83">
        <f t="shared" si="0"/>
        <v>14576.689999999999</v>
      </c>
    </row>
    <row r="22" spans="1:7" s="27" customFormat="1" ht="50.1" customHeight="1" x14ac:dyDescent="0.2">
      <c r="A22" s="87">
        <v>45714</v>
      </c>
      <c r="B22" s="80" t="s">
        <v>37</v>
      </c>
      <c r="C22" s="84" t="s">
        <v>35</v>
      </c>
      <c r="D22" s="85" t="s">
        <v>44</v>
      </c>
      <c r="E22" s="84"/>
      <c r="F22" s="82">
        <v>0</v>
      </c>
      <c r="G22" s="83">
        <f t="shared" si="0"/>
        <v>14576.689999999999</v>
      </c>
    </row>
    <row r="23" spans="1:7" s="27" customFormat="1" ht="50.1" customHeight="1" x14ac:dyDescent="0.2">
      <c r="A23" s="87">
        <v>45714</v>
      </c>
      <c r="B23" s="80" t="s">
        <v>38</v>
      </c>
      <c r="C23" s="84" t="s">
        <v>35</v>
      </c>
      <c r="D23" s="85" t="s">
        <v>44</v>
      </c>
      <c r="E23" s="84"/>
      <c r="F23" s="82">
        <v>0</v>
      </c>
      <c r="G23" s="83">
        <f t="shared" si="0"/>
        <v>14576.689999999999</v>
      </c>
    </row>
    <row r="24" spans="1:7" s="27" customFormat="1" ht="50.1" customHeight="1" x14ac:dyDescent="0.2">
      <c r="A24" s="87">
        <v>45714</v>
      </c>
      <c r="B24" s="80" t="s">
        <v>39</v>
      </c>
      <c r="C24" s="84" t="s">
        <v>35</v>
      </c>
      <c r="D24" s="85" t="s">
        <v>44</v>
      </c>
      <c r="E24" s="84"/>
      <c r="F24" s="82">
        <v>0</v>
      </c>
      <c r="G24" s="83">
        <f t="shared" si="0"/>
        <v>14576.689999999999</v>
      </c>
    </row>
    <row r="25" spans="1:7" s="27" customFormat="1" ht="50.1" customHeight="1" x14ac:dyDescent="0.2">
      <c r="A25" s="87">
        <v>45714</v>
      </c>
      <c r="B25" s="80" t="s">
        <v>40</v>
      </c>
      <c r="C25" s="84" t="s">
        <v>27</v>
      </c>
      <c r="D25" s="85" t="s">
        <v>41</v>
      </c>
      <c r="E25" s="84"/>
      <c r="F25" s="82">
        <v>1700</v>
      </c>
      <c r="G25" s="83">
        <f t="shared" si="0"/>
        <v>12876.689999999999</v>
      </c>
    </row>
    <row r="26" spans="1:7" s="27" customFormat="1" ht="50.1" customHeight="1" x14ac:dyDescent="0.2">
      <c r="A26" s="87">
        <v>45348</v>
      </c>
      <c r="B26" s="80" t="s">
        <v>42</v>
      </c>
      <c r="C26" s="85" t="s">
        <v>24</v>
      </c>
      <c r="D26" s="85" t="s">
        <v>43</v>
      </c>
      <c r="E26" s="82"/>
      <c r="F26" s="82">
        <v>1700</v>
      </c>
      <c r="G26" s="83">
        <f t="shared" si="0"/>
        <v>11176.689999999999</v>
      </c>
    </row>
    <row r="27" spans="1:7" ht="50.1" customHeight="1" x14ac:dyDescent="0.25">
      <c r="A27" s="88">
        <v>45716</v>
      </c>
      <c r="B27" s="80" t="s">
        <v>13</v>
      </c>
      <c r="C27" s="89" t="s">
        <v>47</v>
      </c>
      <c r="D27" s="89" t="s">
        <v>45</v>
      </c>
      <c r="E27" s="90"/>
      <c r="F27" s="91">
        <v>175</v>
      </c>
      <c r="G27" s="92">
        <f t="shared" si="0"/>
        <v>11001.689999999999</v>
      </c>
    </row>
    <row r="28" spans="1:7" ht="50.1" customHeight="1" x14ac:dyDescent="0.25">
      <c r="A28" s="88">
        <v>45716</v>
      </c>
      <c r="B28" s="80" t="s">
        <v>13</v>
      </c>
      <c r="C28" s="89" t="s">
        <v>47</v>
      </c>
      <c r="D28" s="89" t="s">
        <v>46</v>
      </c>
      <c r="E28" s="90"/>
      <c r="F28" s="91">
        <v>2.5499999999999998</v>
      </c>
      <c r="G28" s="92">
        <f t="shared" si="0"/>
        <v>10999.14</v>
      </c>
    </row>
    <row r="29" spans="1:7" ht="15.75" thickBot="1" x14ac:dyDescent="0.3">
      <c r="A29" s="78"/>
      <c r="B29" s="78"/>
      <c r="C29" s="36"/>
      <c r="D29" s="35" t="s">
        <v>16</v>
      </c>
      <c r="E29" s="36"/>
      <c r="F29" s="36"/>
      <c r="G29" s="37">
        <v>10999.14</v>
      </c>
    </row>
    <row r="33" spans="1:8" x14ac:dyDescent="0.25">
      <c r="A33" s="38" t="s">
        <v>17</v>
      </c>
      <c r="B33" s="38"/>
      <c r="C33" s="38"/>
      <c r="D33" s="38" t="s">
        <v>18</v>
      </c>
      <c r="E33" s="38" t="s">
        <v>19</v>
      </c>
      <c r="G33" s="38"/>
      <c r="H33" s="38"/>
    </row>
    <row r="34" spans="1:8" x14ac:dyDescent="0.25">
      <c r="A34" s="38" t="s">
        <v>20</v>
      </c>
      <c r="B34" s="38"/>
      <c r="C34" s="38"/>
      <c r="D34" s="38" t="s">
        <v>48</v>
      </c>
      <c r="E34" s="38" t="s">
        <v>21</v>
      </c>
      <c r="G34" s="38"/>
      <c r="H34" s="38"/>
    </row>
  </sheetData>
  <mergeCells count="4">
    <mergeCell ref="C6:G6"/>
    <mergeCell ref="A11:G11"/>
    <mergeCell ref="A12:G12"/>
    <mergeCell ref="A13:G13"/>
  </mergeCells>
  <pageMargins left="0.11811023622047245" right="0.11811023622047245" top="0.35433070866141736" bottom="0.35433070866141736" header="0.31496062992125984" footer="0.31496062992125984"/>
  <pageSetup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2E39-DC58-4A1B-B6A4-3263C88E3962}">
  <dimension ref="A1:G33"/>
  <sheetViews>
    <sheetView topLeftCell="A4" workbookViewId="0">
      <selection sqref="A1:G38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8.7109375" customWidth="1"/>
    <col min="6" max="6" width="15.140625" customWidth="1"/>
    <col min="7" max="7" width="21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93"/>
      <c r="D6" s="93"/>
      <c r="E6" s="93"/>
      <c r="F6" s="93"/>
      <c r="G6" s="93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93" t="s">
        <v>0</v>
      </c>
      <c r="B10" s="93"/>
      <c r="C10" s="93"/>
      <c r="D10" s="93"/>
      <c r="E10" s="93"/>
      <c r="F10" s="93"/>
      <c r="G10" s="93"/>
    </row>
    <row r="11" spans="1:7" x14ac:dyDescent="0.25">
      <c r="A11" s="93" t="s">
        <v>1</v>
      </c>
      <c r="B11" s="93"/>
      <c r="C11" s="93"/>
      <c r="D11" s="93"/>
      <c r="E11" s="93"/>
      <c r="F11" s="93"/>
      <c r="G11" s="93"/>
    </row>
    <row r="12" spans="1:7" ht="15.75" thickBot="1" x14ac:dyDescent="0.3">
      <c r="A12" s="94" t="s">
        <v>2</v>
      </c>
      <c r="B12" s="94"/>
      <c r="C12" s="94"/>
      <c r="D12" s="94"/>
      <c r="E12" s="94"/>
      <c r="F12" s="94"/>
      <c r="G12" s="93"/>
    </row>
    <row r="13" spans="1:7" ht="26.25" x14ac:dyDescent="0.25">
      <c r="A13" s="4" t="s">
        <v>3</v>
      </c>
      <c r="B13" s="5" t="s">
        <v>4</v>
      </c>
      <c r="C13" s="6" t="s">
        <v>5</v>
      </c>
      <c r="D13" s="6" t="s">
        <v>6</v>
      </c>
      <c r="E13" s="6" t="s">
        <v>7</v>
      </c>
      <c r="F13" s="7" t="s">
        <v>8</v>
      </c>
      <c r="G13" s="8" t="s">
        <v>9</v>
      </c>
    </row>
    <row r="14" spans="1:7" x14ac:dyDescent="0.25">
      <c r="A14" s="9"/>
      <c r="B14" s="10"/>
      <c r="C14" s="11"/>
      <c r="D14" s="12" t="s">
        <v>10</v>
      </c>
      <c r="E14" s="13"/>
      <c r="F14" s="14"/>
      <c r="G14" s="15">
        <f ca="1">G14+E15-F15</f>
        <v>0</v>
      </c>
    </row>
    <row r="15" spans="1:7" x14ac:dyDescent="0.25">
      <c r="A15" s="9">
        <v>45714</v>
      </c>
      <c r="B15" s="10" t="s">
        <v>11</v>
      </c>
      <c r="C15" s="16" t="s">
        <v>12</v>
      </c>
      <c r="D15" s="17"/>
      <c r="E15" s="13">
        <v>17700</v>
      </c>
      <c r="F15" s="14"/>
      <c r="G15" s="15"/>
    </row>
    <row r="16" spans="1:7" x14ac:dyDescent="0.25">
      <c r="A16" s="9">
        <v>45716</v>
      </c>
      <c r="B16" s="10" t="s">
        <v>13</v>
      </c>
      <c r="C16" s="16" t="s">
        <v>14</v>
      </c>
      <c r="D16" s="17" t="s">
        <v>15</v>
      </c>
      <c r="E16" s="18"/>
      <c r="F16" s="18">
        <v>1907.46</v>
      </c>
      <c r="G16" s="15">
        <f>E15-F16</f>
        <v>15792.54</v>
      </c>
    </row>
    <row r="17" spans="1:7" x14ac:dyDescent="0.25">
      <c r="A17" s="9"/>
      <c r="B17" s="10"/>
      <c r="C17" s="19"/>
      <c r="D17" s="17"/>
      <c r="E17" s="19"/>
      <c r="F17" s="18"/>
      <c r="G17" s="15"/>
    </row>
    <row r="18" spans="1:7" x14ac:dyDescent="0.25">
      <c r="A18" s="9"/>
      <c r="B18" s="10"/>
      <c r="C18" s="20"/>
      <c r="D18" s="20"/>
      <c r="E18" s="21"/>
      <c r="F18" s="18"/>
      <c r="G18" s="15"/>
    </row>
    <row r="19" spans="1:7" x14ac:dyDescent="0.25">
      <c r="A19" s="22"/>
      <c r="B19" s="10"/>
      <c r="C19" s="19"/>
      <c r="D19" s="20"/>
      <c r="E19" s="19"/>
      <c r="F19" s="18"/>
      <c r="G19" s="15"/>
    </row>
    <row r="20" spans="1:7" x14ac:dyDescent="0.25">
      <c r="A20" s="22"/>
      <c r="B20" s="10"/>
      <c r="C20" s="19"/>
      <c r="D20" s="20"/>
      <c r="E20" s="19"/>
      <c r="F20" s="18"/>
      <c r="G20" s="15"/>
    </row>
    <row r="21" spans="1:7" x14ac:dyDescent="0.25">
      <c r="A21" s="22"/>
      <c r="B21" s="10"/>
      <c r="C21" s="19"/>
      <c r="D21" s="20"/>
      <c r="E21" s="19"/>
      <c r="F21" s="18"/>
      <c r="G21" s="15"/>
    </row>
    <row r="22" spans="1:7" x14ac:dyDescent="0.25">
      <c r="A22" s="22"/>
      <c r="B22" s="10"/>
      <c r="C22" s="19"/>
      <c r="D22" s="20"/>
      <c r="E22" s="19"/>
      <c r="F22" s="18"/>
      <c r="G22" s="15"/>
    </row>
    <row r="23" spans="1:7" x14ac:dyDescent="0.25">
      <c r="A23" s="22"/>
      <c r="B23" s="10"/>
      <c r="C23" s="19"/>
      <c r="D23" s="20"/>
      <c r="E23" s="19"/>
      <c r="F23" s="18"/>
      <c r="G23" s="15"/>
    </row>
    <row r="24" spans="1:7" x14ac:dyDescent="0.25">
      <c r="A24" s="22"/>
      <c r="B24" s="10"/>
      <c r="C24" s="19"/>
      <c r="D24" s="20"/>
      <c r="E24" s="19"/>
      <c r="F24" s="18"/>
      <c r="G24" s="15"/>
    </row>
    <row r="25" spans="1:7" x14ac:dyDescent="0.25">
      <c r="A25" s="22"/>
      <c r="B25" s="10"/>
      <c r="C25" s="20"/>
      <c r="D25" s="20"/>
      <c r="E25" s="18"/>
      <c r="F25" s="18"/>
      <c r="G25" s="15"/>
    </row>
    <row r="26" spans="1:7" x14ac:dyDescent="0.25">
      <c r="A26" s="22"/>
      <c r="B26" s="10"/>
      <c r="C26" s="20"/>
      <c r="D26" s="20"/>
      <c r="E26" s="19"/>
      <c r="F26" s="18"/>
      <c r="G26" s="15"/>
    </row>
    <row r="27" spans="1:7" x14ac:dyDescent="0.25">
      <c r="A27" s="22"/>
      <c r="B27" s="10"/>
      <c r="C27" s="20"/>
      <c r="D27" s="20"/>
      <c r="E27" s="19"/>
      <c r="F27" s="18"/>
      <c r="G27" s="15"/>
    </row>
    <row r="28" spans="1:7" ht="15.75" thickBot="1" x14ac:dyDescent="0.3">
      <c r="A28" s="19"/>
      <c r="B28" s="19"/>
      <c r="C28" s="23"/>
      <c r="D28" s="24" t="s">
        <v>16</v>
      </c>
      <c r="E28" s="23"/>
      <c r="F28" s="23"/>
      <c r="G28" s="25">
        <v>15702.54</v>
      </c>
    </row>
    <row r="32" spans="1:7" x14ac:dyDescent="0.25">
      <c r="A32" s="38" t="s">
        <v>17</v>
      </c>
      <c r="B32" s="38"/>
      <c r="C32" s="38"/>
      <c r="D32" s="38" t="s">
        <v>18</v>
      </c>
      <c r="E32" s="38"/>
      <c r="F32" s="38" t="s">
        <v>19</v>
      </c>
      <c r="G32" s="38"/>
    </row>
    <row r="33" spans="1:7" x14ac:dyDescent="0.25">
      <c r="A33" s="38" t="s">
        <v>20</v>
      </c>
      <c r="B33" s="38"/>
      <c r="C33" s="38"/>
      <c r="D33" s="38" t="s">
        <v>48</v>
      </c>
      <c r="E33" s="38"/>
      <c r="F33" s="38" t="s">
        <v>21</v>
      </c>
      <c r="G33" s="38"/>
    </row>
  </sheetData>
  <mergeCells count="4">
    <mergeCell ref="C6:G6"/>
    <mergeCell ref="A10:G10"/>
    <mergeCell ref="A11:G11"/>
    <mergeCell ref="A12:G12"/>
  </mergeCells>
  <pageMargins left="0.31496062992125984" right="0.31496062992125984" top="0.94488188976377963" bottom="0.74803149606299213" header="0.31496062992125984" footer="0.31496062992125984"/>
  <pageSetup scale="8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5481-A929-480E-B0CD-12D88342646A}">
  <dimension ref="A1:H60"/>
  <sheetViews>
    <sheetView topLeftCell="A4" workbookViewId="0">
      <selection activeCell="H56" sqref="H56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8.7109375" customWidth="1"/>
    <col min="6" max="6" width="15.140625" customWidth="1"/>
    <col min="7" max="7" width="17.140625" customWidth="1"/>
    <col min="8" max="8" width="14.140625" bestFit="1" customWidth="1"/>
    <col min="10" max="10" width="12.5703125" bestFit="1" customWidth="1"/>
  </cols>
  <sheetData>
    <row r="1" spans="1:8" x14ac:dyDescent="0.25">
      <c r="A1" s="1"/>
      <c r="B1" s="2"/>
      <c r="C1" s="1"/>
      <c r="D1" s="1"/>
      <c r="E1" s="1"/>
      <c r="F1" s="1"/>
      <c r="G1" s="1"/>
    </row>
    <row r="2" spans="1:8" x14ac:dyDescent="0.25">
      <c r="A2" s="1"/>
      <c r="B2" s="2"/>
      <c r="C2" s="1"/>
      <c r="D2" s="1"/>
      <c r="E2" s="1"/>
      <c r="F2" s="1"/>
      <c r="G2" s="1"/>
    </row>
    <row r="3" spans="1:8" x14ac:dyDescent="0.25">
      <c r="A3" s="1"/>
      <c r="B3" s="2"/>
      <c r="C3" s="1"/>
      <c r="D3" s="1"/>
      <c r="E3" s="1"/>
      <c r="F3" s="1"/>
      <c r="G3" s="1"/>
    </row>
    <row r="4" spans="1:8" x14ac:dyDescent="0.25">
      <c r="A4" s="1"/>
      <c r="B4" s="2"/>
      <c r="C4" s="1"/>
      <c r="D4" s="1"/>
      <c r="E4" s="1"/>
      <c r="F4" s="1"/>
      <c r="G4" s="1"/>
    </row>
    <row r="5" spans="1:8" x14ac:dyDescent="0.25">
      <c r="A5" s="1"/>
      <c r="B5" s="2"/>
      <c r="C5" s="1"/>
      <c r="D5" s="1"/>
      <c r="E5" s="1"/>
      <c r="F5" s="1"/>
      <c r="G5" s="1"/>
    </row>
    <row r="6" spans="1:8" x14ac:dyDescent="0.25">
      <c r="A6" s="1"/>
      <c r="B6" s="2"/>
      <c r="C6" s="93"/>
      <c r="D6" s="93"/>
      <c r="E6" s="93"/>
      <c r="F6" s="93"/>
      <c r="G6" s="93"/>
    </row>
    <row r="7" spans="1:8" x14ac:dyDescent="0.25">
      <c r="A7" s="1"/>
      <c r="B7" s="2"/>
      <c r="C7" s="3"/>
      <c r="D7" s="3"/>
      <c r="E7" s="3"/>
      <c r="F7" s="3"/>
      <c r="G7" s="3"/>
    </row>
    <row r="8" spans="1:8" x14ac:dyDescent="0.25">
      <c r="A8" s="1"/>
      <c r="B8" s="2"/>
      <c r="C8" s="3"/>
      <c r="D8" s="3"/>
      <c r="E8" s="3"/>
      <c r="F8" s="3"/>
      <c r="G8" s="3"/>
    </row>
    <row r="9" spans="1:8" x14ac:dyDescent="0.25">
      <c r="A9" s="1"/>
      <c r="B9" s="2"/>
      <c r="C9" s="3"/>
      <c r="D9" s="3"/>
      <c r="E9" s="3"/>
      <c r="F9" s="3"/>
      <c r="G9" s="3"/>
    </row>
    <row r="10" spans="1:8" x14ac:dyDescent="0.25">
      <c r="A10" s="1"/>
      <c r="B10" s="2"/>
      <c r="C10" s="3"/>
      <c r="D10" s="3"/>
      <c r="E10" s="3"/>
      <c r="F10" s="3"/>
      <c r="G10" s="3"/>
    </row>
    <row r="11" spans="1:8" x14ac:dyDescent="0.25">
      <c r="A11" s="1"/>
      <c r="B11" s="2"/>
      <c r="C11" s="3"/>
      <c r="D11" s="3"/>
      <c r="E11" s="3"/>
      <c r="F11" s="3"/>
      <c r="G11" s="3"/>
    </row>
    <row r="12" spans="1:8" x14ac:dyDescent="0.25">
      <c r="A12" s="93" t="s">
        <v>49</v>
      </c>
      <c r="B12" s="93"/>
      <c r="C12" s="93"/>
      <c r="D12" s="93"/>
      <c r="E12" s="93"/>
      <c r="F12" s="93"/>
      <c r="G12" s="93"/>
    </row>
    <row r="13" spans="1:8" x14ac:dyDescent="0.25">
      <c r="A13" s="93" t="s">
        <v>153</v>
      </c>
      <c r="B13" s="93"/>
      <c r="C13" s="93"/>
      <c r="D13" s="93"/>
      <c r="E13" s="93"/>
      <c r="F13" s="93"/>
      <c r="G13" s="93"/>
    </row>
    <row r="14" spans="1:8" ht="15.75" thickBot="1" x14ac:dyDescent="0.3">
      <c r="A14" s="94" t="s">
        <v>2</v>
      </c>
      <c r="B14" s="94"/>
      <c r="C14" s="94"/>
      <c r="D14" s="94"/>
      <c r="E14" s="94"/>
      <c r="F14" s="94"/>
      <c r="G14" s="93"/>
    </row>
    <row r="15" spans="1:8" ht="27" thickBot="1" x14ac:dyDescent="0.3">
      <c r="A15" s="4" t="s">
        <v>3</v>
      </c>
      <c r="B15" s="5" t="s">
        <v>4</v>
      </c>
      <c r="C15" s="6" t="s">
        <v>5</v>
      </c>
      <c r="D15" s="6" t="s">
        <v>6</v>
      </c>
      <c r="E15" s="6" t="s">
        <v>7</v>
      </c>
      <c r="F15" s="7" t="s">
        <v>8</v>
      </c>
      <c r="G15" s="40" t="s">
        <v>9</v>
      </c>
    </row>
    <row r="16" spans="1:8" x14ac:dyDescent="0.25">
      <c r="A16" s="53"/>
      <c r="B16" s="54"/>
      <c r="C16" s="55"/>
      <c r="D16" s="41" t="s">
        <v>50</v>
      </c>
      <c r="E16" s="56"/>
      <c r="F16" s="57"/>
      <c r="G16" s="58">
        <v>20089191.859999999</v>
      </c>
      <c r="H16" s="39"/>
    </row>
    <row r="17" spans="1:7" ht="25.5" x14ac:dyDescent="0.25">
      <c r="A17" s="59">
        <v>45326</v>
      </c>
      <c r="B17" s="60" t="s">
        <v>51</v>
      </c>
      <c r="C17" s="61" t="s">
        <v>52</v>
      </c>
      <c r="D17" s="17" t="s">
        <v>53</v>
      </c>
      <c r="E17" s="62">
        <v>17700</v>
      </c>
      <c r="F17" s="63"/>
      <c r="G17" s="64">
        <f>G16+E17-F17</f>
        <v>20106891.859999999</v>
      </c>
    </row>
    <row r="18" spans="1:7" ht="63.75" x14ac:dyDescent="0.25">
      <c r="A18" s="59">
        <v>45699</v>
      </c>
      <c r="B18" s="60" t="s">
        <v>54</v>
      </c>
      <c r="C18" s="61" t="s">
        <v>55</v>
      </c>
      <c r="D18" s="17" t="s">
        <v>56</v>
      </c>
      <c r="E18" s="65">
        <v>59000</v>
      </c>
      <c r="F18" s="66"/>
      <c r="G18" s="64">
        <f t="shared" ref="G18:G52" si="0">G17+E18-F18</f>
        <v>20165891.859999999</v>
      </c>
    </row>
    <row r="19" spans="1:7" ht="25.5" x14ac:dyDescent="0.25">
      <c r="A19" s="59">
        <v>45695</v>
      </c>
      <c r="B19" s="60" t="s">
        <v>57</v>
      </c>
      <c r="C19" s="61" t="s">
        <v>58</v>
      </c>
      <c r="D19" s="17" t="s">
        <v>59</v>
      </c>
      <c r="E19" s="65"/>
      <c r="F19" s="67">
        <v>185984.11</v>
      </c>
      <c r="G19" s="64">
        <f t="shared" si="0"/>
        <v>19979907.75</v>
      </c>
    </row>
    <row r="20" spans="1:7" ht="51" x14ac:dyDescent="0.25">
      <c r="A20" s="59">
        <v>45694</v>
      </c>
      <c r="B20" s="60" t="s">
        <v>60</v>
      </c>
      <c r="C20" s="61" t="s">
        <v>61</v>
      </c>
      <c r="D20" s="17" t="s">
        <v>62</v>
      </c>
      <c r="E20" s="65"/>
      <c r="F20" s="67">
        <v>36000</v>
      </c>
      <c r="G20" s="64">
        <f t="shared" si="0"/>
        <v>19943907.75</v>
      </c>
    </row>
    <row r="21" spans="1:7" ht="51" x14ac:dyDescent="0.25">
      <c r="A21" s="59">
        <v>45694</v>
      </c>
      <c r="B21" s="60" t="s">
        <v>63</v>
      </c>
      <c r="C21" s="61" t="s">
        <v>64</v>
      </c>
      <c r="D21" s="17" t="s">
        <v>65</v>
      </c>
      <c r="E21" s="65"/>
      <c r="F21" s="67">
        <v>77128</v>
      </c>
      <c r="G21" s="64">
        <f t="shared" si="0"/>
        <v>19866779.75</v>
      </c>
    </row>
    <row r="22" spans="1:7" ht="25.5" x14ac:dyDescent="0.25">
      <c r="A22" s="59">
        <v>45694</v>
      </c>
      <c r="B22" s="60" t="s">
        <v>66</v>
      </c>
      <c r="C22" s="61" t="s">
        <v>67</v>
      </c>
      <c r="D22" s="17" t="s">
        <v>68</v>
      </c>
      <c r="E22" s="65"/>
      <c r="F22" s="67">
        <v>234906.79</v>
      </c>
      <c r="G22" s="64">
        <f t="shared" si="0"/>
        <v>19631872.960000001</v>
      </c>
    </row>
    <row r="23" spans="1:7" ht="38.25" x14ac:dyDescent="0.25">
      <c r="A23" s="59">
        <v>45694</v>
      </c>
      <c r="B23" s="60" t="s">
        <v>69</v>
      </c>
      <c r="C23" s="61" t="s">
        <v>70</v>
      </c>
      <c r="D23" s="17" t="s">
        <v>71</v>
      </c>
      <c r="E23" s="65"/>
      <c r="F23" s="67">
        <v>255963.47</v>
      </c>
      <c r="G23" s="64">
        <f t="shared" si="0"/>
        <v>19375909.490000002</v>
      </c>
    </row>
    <row r="24" spans="1:7" x14ac:dyDescent="0.25">
      <c r="A24" s="59">
        <v>45700</v>
      </c>
      <c r="B24" s="60" t="s">
        <v>72</v>
      </c>
      <c r="C24" s="61" t="s">
        <v>35</v>
      </c>
      <c r="D24" s="17"/>
      <c r="E24" s="65"/>
      <c r="F24" s="67">
        <v>0</v>
      </c>
      <c r="G24" s="64">
        <f t="shared" si="0"/>
        <v>19375909.490000002</v>
      </c>
    </row>
    <row r="25" spans="1:7" ht="63.75" x14ac:dyDescent="0.25">
      <c r="A25" s="59">
        <v>45700</v>
      </c>
      <c r="B25" s="60" t="s">
        <v>73</v>
      </c>
      <c r="C25" s="61" t="s">
        <v>74</v>
      </c>
      <c r="D25" s="17" t="s">
        <v>75</v>
      </c>
      <c r="E25" s="65">
        <v>7000</v>
      </c>
      <c r="F25" s="66"/>
      <c r="G25" s="64">
        <f t="shared" si="0"/>
        <v>19382909.490000002</v>
      </c>
    </row>
    <row r="26" spans="1:7" ht="25.5" x14ac:dyDescent="0.25">
      <c r="A26" s="59">
        <v>45701</v>
      </c>
      <c r="B26" s="60" t="s">
        <v>76</v>
      </c>
      <c r="C26" s="61" t="s">
        <v>52</v>
      </c>
      <c r="D26" s="17" t="s">
        <v>77</v>
      </c>
      <c r="E26" s="65">
        <v>17700</v>
      </c>
      <c r="F26" s="66"/>
      <c r="G26" s="64">
        <f t="shared" si="0"/>
        <v>19400609.490000002</v>
      </c>
    </row>
    <row r="27" spans="1:7" ht="63.75" x14ac:dyDescent="0.25">
      <c r="A27" s="59">
        <v>45705</v>
      </c>
      <c r="B27" s="60" t="s">
        <v>78</v>
      </c>
      <c r="C27" s="61" t="s">
        <v>79</v>
      </c>
      <c r="D27" s="17" t="s">
        <v>80</v>
      </c>
      <c r="E27" s="65">
        <v>25000</v>
      </c>
      <c r="F27" s="66"/>
      <c r="G27" s="64">
        <f t="shared" si="0"/>
        <v>19425609.490000002</v>
      </c>
    </row>
    <row r="28" spans="1:7" ht="51" x14ac:dyDescent="0.25">
      <c r="A28" s="59">
        <v>45705</v>
      </c>
      <c r="B28" s="60" t="s">
        <v>81</v>
      </c>
      <c r="C28" s="61" t="s">
        <v>82</v>
      </c>
      <c r="D28" s="17" t="s">
        <v>83</v>
      </c>
      <c r="E28" s="65">
        <v>24780</v>
      </c>
      <c r="F28" s="66"/>
      <c r="G28" s="64">
        <f t="shared" si="0"/>
        <v>19450389.490000002</v>
      </c>
    </row>
    <row r="29" spans="1:7" ht="25.5" x14ac:dyDescent="0.25">
      <c r="A29" s="59">
        <v>45708</v>
      </c>
      <c r="B29" s="60" t="s">
        <v>84</v>
      </c>
      <c r="C29" s="61" t="s">
        <v>52</v>
      </c>
      <c r="D29" s="17" t="s">
        <v>85</v>
      </c>
      <c r="E29" s="65">
        <v>17700</v>
      </c>
      <c r="F29" s="67"/>
      <c r="G29" s="64">
        <f t="shared" si="0"/>
        <v>19468089.490000002</v>
      </c>
    </row>
    <row r="30" spans="1:7" ht="63.75" x14ac:dyDescent="0.25">
      <c r="A30" s="59">
        <v>45708</v>
      </c>
      <c r="B30" s="60" t="s">
        <v>86</v>
      </c>
      <c r="C30" s="61" t="s">
        <v>87</v>
      </c>
      <c r="D30" s="17" t="s">
        <v>88</v>
      </c>
      <c r="E30" s="65">
        <v>25000</v>
      </c>
      <c r="F30" s="67"/>
      <c r="G30" s="64">
        <f t="shared" si="0"/>
        <v>19493089.490000002</v>
      </c>
    </row>
    <row r="31" spans="1:7" ht="63.75" x14ac:dyDescent="0.25">
      <c r="A31" s="59">
        <v>45713</v>
      </c>
      <c r="B31" s="60" t="s">
        <v>89</v>
      </c>
      <c r="C31" s="61" t="s">
        <v>90</v>
      </c>
      <c r="D31" s="17" t="s">
        <v>91</v>
      </c>
      <c r="E31" s="65">
        <v>50000</v>
      </c>
      <c r="F31" s="67"/>
      <c r="G31" s="64">
        <f t="shared" si="0"/>
        <v>19543089.490000002</v>
      </c>
    </row>
    <row r="32" spans="1:7" ht="63.75" x14ac:dyDescent="0.25">
      <c r="A32" s="59">
        <v>45698</v>
      </c>
      <c r="B32" s="60" t="s">
        <v>92</v>
      </c>
      <c r="C32" s="61" t="s">
        <v>93</v>
      </c>
      <c r="D32" s="17" t="s">
        <v>94</v>
      </c>
      <c r="E32" s="65"/>
      <c r="F32" s="67">
        <v>49700</v>
      </c>
      <c r="G32" s="64">
        <f t="shared" si="0"/>
        <v>19493389.490000002</v>
      </c>
    </row>
    <row r="33" spans="1:7" ht="63.75" x14ac:dyDescent="0.25">
      <c r="A33" s="59">
        <v>45700</v>
      </c>
      <c r="B33" s="60" t="s">
        <v>95</v>
      </c>
      <c r="C33" s="61" t="s">
        <v>61</v>
      </c>
      <c r="D33" s="17" t="s">
        <v>96</v>
      </c>
      <c r="E33" s="65"/>
      <c r="F33" s="67">
        <v>10200</v>
      </c>
      <c r="G33" s="64">
        <f t="shared" si="0"/>
        <v>19483189.490000002</v>
      </c>
    </row>
    <row r="34" spans="1:7" ht="38.25" x14ac:dyDescent="0.25">
      <c r="A34" s="59">
        <v>45705</v>
      </c>
      <c r="B34" s="60" t="s">
        <v>97</v>
      </c>
      <c r="C34" s="61" t="s">
        <v>98</v>
      </c>
      <c r="D34" s="17" t="s">
        <v>99</v>
      </c>
      <c r="E34" s="65"/>
      <c r="F34" s="67">
        <v>600</v>
      </c>
      <c r="G34" s="64">
        <f t="shared" si="0"/>
        <v>19482589.490000002</v>
      </c>
    </row>
    <row r="35" spans="1:7" ht="63.75" x14ac:dyDescent="0.25">
      <c r="A35" s="59">
        <v>45700</v>
      </c>
      <c r="B35" s="60" t="s">
        <v>100</v>
      </c>
      <c r="C35" s="61" t="s">
        <v>61</v>
      </c>
      <c r="D35" s="17" t="s">
        <v>101</v>
      </c>
      <c r="E35" s="65"/>
      <c r="F35" s="67">
        <v>50500</v>
      </c>
      <c r="G35" s="64">
        <f t="shared" si="0"/>
        <v>19432089.490000002</v>
      </c>
    </row>
    <row r="36" spans="1:7" ht="63.75" x14ac:dyDescent="0.25">
      <c r="A36" s="59">
        <v>45694</v>
      </c>
      <c r="B36" s="60" t="s">
        <v>102</v>
      </c>
      <c r="C36" s="61" t="s">
        <v>61</v>
      </c>
      <c r="D36" s="17" t="s">
        <v>103</v>
      </c>
      <c r="E36" s="65"/>
      <c r="F36" s="67">
        <v>16200</v>
      </c>
      <c r="G36" s="64">
        <f t="shared" si="0"/>
        <v>19415889.490000002</v>
      </c>
    </row>
    <row r="37" spans="1:7" ht="51" x14ac:dyDescent="0.25">
      <c r="A37" s="59">
        <v>45694</v>
      </c>
      <c r="B37" s="60" t="s">
        <v>104</v>
      </c>
      <c r="C37" s="61" t="s">
        <v>105</v>
      </c>
      <c r="D37" s="17" t="s">
        <v>106</v>
      </c>
      <c r="E37" s="65"/>
      <c r="F37" s="67">
        <v>13894</v>
      </c>
      <c r="G37" s="64">
        <f t="shared" si="0"/>
        <v>19401995.490000002</v>
      </c>
    </row>
    <row r="38" spans="1:7" ht="51" x14ac:dyDescent="0.25">
      <c r="A38" s="59">
        <v>45694</v>
      </c>
      <c r="B38" s="60" t="s">
        <v>107</v>
      </c>
      <c r="C38" s="61" t="s">
        <v>108</v>
      </c>
      <c r="D38" s="17" t="s">
        <v>109</v>
      </c>
      <c r="E38" s="65"/>
      <c r="F38" s="67">
        <v>232670</v>
      </c>
      <c r="G38" s="64">
        <f t="shared" si="0"/>
        <v>19169325.490000002</v>
      </c>
    </row>
    <row r="39" spans="1:7" ht="38.25" x14ac:dyDescent="0.25">
      <c r="A39" s="59">
        <v>45702</v>
      </c>
      <c r="B39" s="60" t="s">
        <v>110</v>
      </c>
      <c r="C39" s="61" t="s">
        <v>111</v>
      </c>
      <c r="D39" s="17" t="s">
        <v>112</v>
      </c>
      <c r="E39" s="65"/>
      <c r="F39" s="67">
        <v>50000</v>
      </c>
      <c r="G39" s="64">
        <f t="shared" si="0"/>
        <v>19119325.490000002</v>
      </c>
    </row>
    <row r="40" spans="1:7" ht="25.5" x14ac:dyDescent="0.25">
      <c r="A40" s="59">
        <v>45709</v>
      </c>
      <c r="B40" s="60" t="s">
        <v>113</v>
      </c>
      <c r="C40" s="61" t="s">
        <v>114</v>
      </c>
      <c r="D40" s="17" t="s">
        <v>115</v>
      </c>
      <c r="E40" s="65"/>
      <c r="F40" s="67">
        <v>2500</v>
      </c>
      <c r="G40" s="64">
        <f t="shared" si="0"/>
        <v>19116825.490000002</v>
      </c>
    </row>
    <row r="41" spans="1:7" ht="38.25" x14ac:dyDescent="0.25">
      <c r="A41" s="59">
        <v>45706</v>
      </c>
      <c r="B41" s="60" t="s">
        <v>116</v>
      </c>
      <c r="C41" s="61" t="s">
        <v>117</v>
      </c>
      <c r="D41" s="17" t="s">
        <v>118</v>
      </c>
      <c r="E41" s="65"/>
      <c r="F41" s="67">
        <v>80151.5</v>
      </c>
      <c r="G41" s="64">
        <f t="shared" si="0"/>
        <v>19036673.990000002</v>
      </c>
    </row>
    <row r="42" spans="1:7" ht="38.25" x14ac:dyDescent="0.25">
      <c r="A42" s="59">
        <v>45707</v>
      </c>
      <c r="B42" s="60" t="s">
        <v>119</v>
      </c>
      <c r="C42" s="61" t="s">
        <v>120</v>
      </c>
      <c r="D42" s="17" t="s">
        <v>121</v>
      </c>
      <c r="E42" s="65"/>
      <c r="F42" s="67">
        <v>348640</v>
      </c>
      <c r="G42" s="64">
        <f t="shared" si="0"/>
        <v>18688033.990000002</v>
      </c>
    </row>
    <row r="43" spans="1:7" ht="38.25" x14ac:dyDescent="0.25">
      <c r="A43" s="59">
        <v>45707</v>
      </c>
      <c r="B43" s="60" t="s">
        <v>122</v>
      </c>
      <c r="C43" s="61" t="s">
        <v>123</v>
      </c>
      <c r="D43" s="17" t="s">
        <v>124</v>
      </c>
      <c r="E43" s="65"/>
      <c r="F43" s="67">
        <v>59000</v>
      </c>
      <c r="G43" s="64">
        <f t="shared" si="0"/>
        <v>18629033.990000002</v>
      </c>
    </row>
    <row r="44" spans="1:7" ht="75" x14ac:dyDescent="0.25">
      <c r="A44" s="68">
        <v>45712</v>
      </c>
      <c r="B44" s="60" t="s">
        <v>125</v>
      </c>
      <c r="C44" s="69" t="s">
        <v>108</v>
      </c>
      <c r="D44" s="70" t="s">
        <v>126</v>
      </c>
      <c r="E44" s="65"/>
      <c r="F44" s="67">
        <v>232965</v>
      </c>
      <c r="G44" s="64">
        <f t="shared" si="0"/>
        <v>18396068.990000002</v>
      </c>
    </row>
    <row r="45" spans="1:7" ht="60" x14ac:dyDescent="0.25">
      <c r="A45" s="68">
        <v>45700</v>
      </c>
      <c r="B45" s="60" t="s">
        <v>127</v>
      </c>
      <c r="C45" s="70" t="s">
        <v>128</v>
      </c>
      <c r="D45" s="70" t="s">
        <v>129</v>
      </c>
      <c r="E45" s="65"/>
      <c r="F45" s="67">
        <v>2751</v>
      </c>
      <c r="G45" s="64">
        <f t="shared" si="0"/>
        <v>18393317.990000002</v>
      </c>
    </row>
    <row r="46" spans="1:7" ht="45" x14ac:dyDescent="0.25">
      <c r="A46" s="68">
        <v>45694</v>
      </c>
      <c r="B46" s="60" t="s">
        <v>130</v>
      </c>
      <c r="C46" s="70" t="s">
        <v>131</v>
      </c>
      <c r="D46" s="70" t="s">
        <v>132</v>
      </c>
      <c r="E46" s="65"/>
      <c r="F46" s="67">
        <v>11240.1</v>
      </c>
      <c r="G46" s="64">
        <f t="shared" si="0"/>
        <v>18382077.890000001</v>
      </c>
    </row>
    <row r="47" spans="1:7" ht="60" x14ac:dyDescent="0.25">
      <c r="A47" s="68">
        <v>45700</v>
      </c>
      <c r="B47" s="60" t="s">
        <v>133</v>
      </c>
      <c r="C47" s="70" t="s">
        <v>134</v>
      </c>
      <c r="D47" s="70" t="s">
        <v>135</v>
      </c>
      <c r="E47" s="65"/>
      <c r="F47" s="67">
        <v>3494.95</v>
      </c>
      <c r="G47" s="64">
        <f t="shared" si="0"/>
        <v>18378582.940000001</v>
      </c>
    </row>
    <row r="48" spans="1:7" x14ac:dyDescent="0.25">
      <c r="A48" s="68">
        <v>45716</v>
      </c>
      <c r="B48" s="60" t="s">
        <v>136</v>
      </c>
      <c r="C48" s="71" t="s">
        <v>137</v>
      </c>
      <c r="D48" s="70" t="s">
        <v>138</v>
      </c>
      <c r="E48" s="65">
        <v>45000</v>
      </c>
      <c r="F48" s="67"/>
      <c r="G48" s="64">
        <f t="shared" si="0"/>
        <v>18423582.940000001</v>
      </c>
    </row>
    <row r="49" spans="1:7" ht="75" x14ac:dyDescent="0.25">
      <c r="A49" s="68">
        <v>45716</v>
      </c>
      <c r="B49" s="60" t="s">
        <v>139</v>
      </c>
      <c r="C49" s="71" t="s">
        <v>140</v>
      </c>
      <c r="D49" s="70" t="s">
        <v>141</v>
      </c>
      <c r="E49" s="65">
        <v>16520</v>
      </c>
      <c r="F49" s="67"/>
      <c r="G49" s="64">
        <f t="shared" si="0"/>
        <v>18440102.940000001</v>
      </c>
    </row>
    <row r="50" spans="1:7" x14ac:dyDescent="0.25">
      <c r="A50" s="68">
        <v>45716</v>
      </c>
      <c r="B50" s="60" t="s">
        <v>145</v>
      </c>
      <c r="C50" s="71" t="s">
        <v>137</v>
      </c>
      <c r="D50" s="70" t="s">
        <v>146</v>
      </c>
      <c r="E50" s="65">
        <v>24750</v>
      </c>
      <c r="F50" s="67"/>
      <c r="G50" s="64">
        <f t="shared" si="0"/>
        <v>18464852.940000001</v>
      </c>
    </row>
    <row r="51" spans="1:7" ht="45" x14ac:dyDescent="0.25">
      <c r="A51" s="68">
        <v>45716</v>
      </c>
      <c r="B51" s="60" t="s">
        <v>147</v>
      </c>
      <c r="C51" s="70" t="s">
        <v>148</v>
      </c>
      <c r="D51" s="70" t="s">
        <v>149</v>
      </c>
      <c r="E51" s="65">
        <v>59000</v>
      </c>
      <c r="F51" s="67"/>
      <c r="G51" s="64">
        <f t="shared" si="0"/>
        <v>18523852.940000001</v>
      </c>
    </row>
    <row r="52" spans="1:7" ht="45.75" thickBot="1" x14ac:dyDescent="0.3">
      <c r="A52" s="72">
        <v>45716</v>
      </c>
      <c r="B52" s="73" t="s">
        <v>154</v>
      </c>
      <c r="C52" s="74" t="s">
        <v>148</v>
      </c>
      <c r="D52" s="74" t="s">
        <v>149</v>
      </c>
      <c r="E52" s="75">
        <v>12000</v>
      </c>
      <c r="F52" s="76"/>
      <c r="G52" s="77">
        <f t="shared" si="0"/>
        <v>18535852.940000001</v>
      </c>
    </row>
    <row r="53" spans="1:7" ht="15.75" thickBot="1" x14ac:dyDescent="0.3">
      <c r="A53" s="48"/>
      <c r="B53" s="49"/>
      <c r="C53" s="49"/>
      <c r="D53" s="50" t="s">
        <v>150</v>
      </c>
      <c r="E53" s="51">
        <f>SUM(E17:E52)</f>
        <v>401150</v>
      </c>
      <c r="F53" s="51">
        <f>SUM(F17:F52)</f>
        <v>1954488.9200000002</v>
      </c>
      <c r="G53" s="52">
        <f>+G16+E53-F53</f>
        <v>18535852.939999998</v>
      </c>
    </row>
    <row r="54" spans="1:7" x14ac:dyDescent="0.25">
      <c r="A54" s="42"/>
      <c r="B54" s="42"/>
      <c r="C54" s="42"/>
      <c r="D54" s="43"/>
      <c r="E54" s="42"/>
      <c r="F54" s="44"/>
      <c r="G54" s="42"/>
    </row>
    <row r="55" spans="1:7" x14ac:dyDescent="0.25">
      <c r="A55" s="42"/>
      <c r="B55" s="42"/>
      <c r="C55" s="42"/>
      <c r="D55" s="43"/>
      <c r="E55" s="42"/>
      <c r="F55" s="42"/>
      <c r="G55" s="42"/>
    </row>
    <row r="56" spans="1:7" x14ac:dyDescent="0.25">
      <c r="A56" s="42"/>
      <c r="B56" s="42"/>
      <c r="C56" s="42"/>
      <c r="D56" s="43"/>
      <c r="E56" s="42"/>
      <c r="F56" s="42"/>
      <c r="G56" s="42"/>
    </row>
    <row r="57" spans="1:7" x14ac:dyDescent="0.25">
      <c r="A57" s="42"/>
      <c r="B57" s="42"/>
      <c r="C57" s="42"/>
      <c r="D57" s="43"/>
      <c r="E57" s="42"/>
      <c r="F57" s="42"/>
      <c r="G57" s="42"/>
    </row>
    <row r="58" spans="1:7" x14ac:dyDescent="0.25">
      <c r="A58" s="42"/>
      <c r="B58" s="42"/>
      <c r="C58" s="42"/>
      <c r="D58" s="43"/>
      <c r="E58" s="42"/>
      <c r="F58" s="42"/>
      <c r="G58" s="42"/>
    </row>
    <row r="59" spans="1:7" ht="15.75" customHeight="1" x14ac:dyDescent="0.25">
      <c r="A59" s="45" t="s">
        <v>142</v>
      </c>
      <c r="B59" s="45"/>
      <c r="C59" s="46"/>
      <c r="D59" s="47" t="s">
        <v>151</v>
      </c>
      <c r="E59" s="46"/>
      <c r="F59" s="46" t="s">
        <v>143</v>
      </c>
      <c r="G59" s="46"/>
    </row>
    <row r="60" spans="1:7" ht="15.75" x14ac:dyDescent="0.25">
      <c r="A60" s="95" t="s">
        <v>20</v>
      </c>
      <c r="B60" s="95"/>
      <c r="C60" s="46"/>
      <c r="D60" s="47" t="s">
        <v>152</v>
      </c>
      <c r="E60" s="46"/>
      <c r="F60" s="46" t="s">
        <v>144</v>
      </c>
      <c r="G60" s="46"/>
    </row>
  </sheetData>
  <mergeCells count="5">
    <mergeCell ref="A60:B60"/>
    <mergeCell ref="C6:G6"/>
    <mergeCell ref="A12:G12"/>
    <mergeCell ref="A13:G13"/>
    <mergeCell ref="A14:G14"/>
  </mergeCells>
  <pageMargins left="0.11811023622047245" right="0.31496062992125984" top="0.35433070866141736" bottom="0.35433070866141736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FEBRERO-2025 962</vt:lpstr>
      <vt:lpstr>FEBRERO-2025-344</vt:lpstr>
      <vt:lpstr>FEBRERO-CUT 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Ramirez</cp:lastModifiedBy>
  <cp:lastPrinted>2025-03-11T17:04:19Z</cp:lastPrinted>
  <dcterms:created xsi:type="dcterms:W3CDTF">2025-03-05T18:28:35Z</dcterms:created>
  <dcterms:modified xsi:type="dcterms:W3CDTF">2025-03-11T19:46:20Z</dcterms:modified>
</cp:coreProperties>
</file>