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PORTES\REPORTES 2022\"/>
    </mc:Choice>
  </mc:AlternateContent>
  <bookViews>
    <workbookView xWindow="0" yWindow="0" windowWidth="20490" windowHeight="7650"/>
  </bookViews>
  <sheets>
    <sheet name="ingresos 366 mayo-22" sheetId="5" r:id="rId1"/>
    <sheet name="ingr" sheetId="3" state="hidden" r:id="rId2"/>
    <sheet name="EGRESOS  MAYO-22 344" sheetId="2" r:id="rId3"/>
    <sheet name="CUENTA PRESUPUESTARIA (2)" sheetId="7" r:id="rId4"/>
  </sheets>
  <definedNames>
    <definedName name="_xlnm._FilterDatabase" localSheetId="0" hidden="1">'ingresos 366 mayo-22'!$A$6:$G$33</definedName>
    <definedName name="_xlnm.Print_Area" localSheetId="3">'CUENTA PRESUPUESTARIA (2)'!$A$1:$E$41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7" l="1"/>
  <c r="E31" i="7"/>
  <c r="G41" i="2" l="1"/>
  <c r="G42" i="2"/>
  <c r="G43" i="2"/>
  <c r="G44" i="2"/>
  <c r="G45" i="2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38" i="2"/>
  <c r="G39" i="2"/>
  <c r="G40" i="2"/>
  <c r="G31" i="2"/>
  <c r="G32" i="2"/>
  <c r="G33" i="2"/>
  <c r="G27" i="2"/>
  <c r="G28" i="2"/>
  <c r="G29" i="2"/>
  <c r="G30" i="2"/>
  <c r="G13" i="2"/>
  <c r="G14" i="2"/>
  <c r="G15" i="2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12" i="2"/>
  <c r="G34" i="2" l="1"/>
  <c r="G35" i="2" s="1"/>
  <c r="G36" i="2" s="1"/>
  <c r="G37" i="2" s="1"/>
  <c r="G60" i="2" s="1"/>
  <c r="G61" i="2" s="1"/>
  <c r="G62" i="2" s="1"/>
  <c r="G63" i="2" s="1"/>
  <c r="G34" i="5"/>
  <c r="E22" i="3" l="1"/>
</calcChain>
</file>

<file path=xl/sharedStrings.xml><?xml version="1.0" encoding="utf-8"?>
<sst xmlns="http://schemas.openxmlformats.org/spreadsheetml/2006/main" count="366" uniqueCount="318">
  <si>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</si>
  <si>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</si>
  <si>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</si>
  <si>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</si>
  <si>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</si>
  <si>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</si>
  <si>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</si>
  <si>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</si>
  <si>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</si>
  <si>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</si>
  <si>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</si>
  <si>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</si>
  <si>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</si>
  <si>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</si>
  <si>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</si>
  <si>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</si>
  <si>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</si>
  <si>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</si>
  <si>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</si>
  <si>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</si>
  <si>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</si>
  <si>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</si>
  <si>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</si>
  <si>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</si>
  <si>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</si>
  <si>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</si>
  <si>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</si>
  <si>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</si>
  <si>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</si>
  <si>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</si>
  <si>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</si>
  <si>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Modificado y corregido por R.M.G</t>
  </si>
  <si>
    <t>VALORES EN RD$</t>
  </si>
  <si>
    <t xml:space="preserve">                              VALOR EN RD$</t>
  </si>
  <si>
    <t>CUENTA ÚNICA DEL TESORO NO. 100-010-252133-6</t>
  </si>
  <si>
    <t>Preparado por Licda. Miledy de los Santos</t>
  </si>
  <si>
    <t>Cuenta Bancaria No. 100-01-010-252134-4</t>
  </si>
  <si>
    <t xml:space="preserve">                                                                                  </t>
  </si>
  <si>
    <t xml:space="preserve">  </t>
  </si>
  <si>
    <t>Nulo</t>
  </si>
  <si>
    <t>NULO</t>
  </si>
  <si>
    <t>Fausto Armando Rojas Castillo</t>
  </si>
  <si>
    <t xml:space="preserve">                           </t>
  </si>
  <si>
    <t xml:space="preserve">                                       </t>
  </si>
  <si>
    <t>Daniel Alberti Romero</t>
  </si>
  <si>
    <t>E/D</t>
  </si>
  <si>
    <t>BALANCE AL 30-4-2022</t>
  </si>
  <si>
    <t>DP/CK/ED/TRANSF./CN</t>
  </si>
  <si>
    <t>CK= CHEQUE, ED= ENTRADA DE DIARIO, DP= DEPÓSITO, TRANSF. = TRANSFERENCIA, CN= CHEQUE NULO.</t>
  </si>
  <si>
    <t>RELACIÓN DE INGRESOS Y EGRESOS MES DE MAYO-2022</t>
  </si>
  <si>
    <t>Balance al 31  MAYO, 2022</t>
  </si>
  <si>
    <t>RELACIÓN DE INGRESOS Y EGRESOS DEL MES  MAYO-22</t>
  </si>
  <si>
    <t>BALANCE AL 30 DE ABRIL-2022</t>
  </si>
  <si>
    <t>BALANCE AL 31 MAYO-2022</t>
  </si>
  <si>
    <t>Israel Enrique Ravelo</t>
  </si>
  <si>
    <t>ED</t>
  </si>
  <si>
    <t>Academia de Ballet Anna Pavlova SRL</t>
  </si>
  <si>
    <t>Fundación Teatro Cucara Macara, inc</t>
  </si>
  <si>
    <t>Para realizar una sesión de fotos pre-boda en el Palacio de Bellas Artes , el 27 de mayo del 2022 desde 3:30 hasta 6:30 PM.</t>
  </si>
  <si>
    <t>CK                     1796</t>
  </si>
  <si>
    <t>CK                     1797</t>
  </si>
  <si>
    <t>CK                   1795</t>
  </si>
  <si>
    <t>CK                     1798</t>
  </si>
  <si>
    <t>CK                     1799</t>
  </si>
  <si>
    <t>CK                      1800</t>
  </si>
  <si>
    <t>N ULO</t>
  </si>
  <si>
    <t>CK                      1801</t>
  </si>
  <si>
    <t>Basecamp Studio S.R.L</t>
  </si>
  <si>
    <t>CK                     1802</t>
  </si>
  <si>
    <t>CK                      1803</t>
  </si>
  <si>
    <t>CK                     1804</t>
  </si>
  <si>
    <t>Tomasa Trinidad Rivas</t>
  </si>
  <si>
    <t>De GL Promociones</t>
  </si>
  <si>
    <t>CK                     1805</t>
  </si>
  <si>
    <t>CK                     1806</t>
  </si>
  <si>
    <t>GL Promociones S.R.L.</t>
  </si>
  <si>
    <t>CK                     1807</t>
  </si>
  <si>
    <t xml:space="preserve">CK                     1808 </t>
  </si>
  <si>
    <t>CK                     1809</t>
  </si>
  <si>
    <t>CK                     1810</t>
  </si>
  <si>
    <t>CK                     1811</t>
  </si>
  <si>
    <t>CK                      1812</t>
  </si>
  <si>
    <t>CK                      1813</t>
  </si>
  <si>
    <t>CK                      1814</t>
  </si>
  <si>
    <t>CK                      1815</t>
  </si>
  <si>
    <t>CK                     1816</t>
  </si>
  <si>
    <t>CK                     1817</t>
  </si>
  <si>
    <t>CK                      1818</t>
  </si>
  <si>
    <t>CK                      1819</t>
  </si>
  <si>
    <t>E-D</t>
  </si>
  <si>
    <t>26-5-22022</t>
  </si>
  <si>
    <t>CK                      1820</t>
  </si>
  <si>
    <t>CK                      1821</t>
  </si>
  <si>
    <t>CK                      1822</t>
  </si>
  <si>
    <t>CK                      1823</t>
  </si>
  <si>
    <t>26-5-222</t>
  </si>
  <si>
    <t>CK                     1824</t>
  </si>
  <si>
    <t>CK                     1825</t>
  </si>
  <si>
    <t>CK                     1826</t>
  </si>
  <si>
    <t xml:space="preserve"> </t>
  </si>
  <si>
    <t>30-5-222</t>
  </si>
  <si>
    <t>CK                     1827</t>
  </si>
  <si>
    <t>CK                     1828</t>
  </si>
  <si>
    <t>CK                     1829</t>
  </si>
  <si>
    <t>Servicios Diversos Arnaud, SRL</t>
  </si>
  <si>
    <t>CK                     1830</t>
  </si>
  <si>
    <t>Orestes Enrique Amador Redonet</t>
  </si>
  <si>
    <t>CK                     1831</t>
  </si>
  <si>
    <t>CK                     1832</t>
  </si>
  <si>
    <t>CK                     1833</t>
  </si>
  <si>
    <t>CK                     1834</t>
  </si>
  <si>
    <t>CK                     1835</t>
  </si>
  <si>
    <t>CK                     1836</t>
  </si>
  <si>
    <t>Milagros Alt. Fernández Santos</t>
  </si>
  <si>
    <t>CK                     1837</t>
  </si>
  <si>
    <t>Ronaldo Ilya Aponte Cabrera</t>
  </si>
  <si>
    <t>CK                     1838</t>
  </si>
  <si>
    <t>CK                     1839</t>
  </si>
  <si>
    <t>Francys Wannel Frica de La Cruz</t>
  </si>
  <si>
    <t>Asociación Dominicana de Profesores de la Industrias del Cines .</t>
  </si>
  <si>
    <t>Ingresos no Identificado de fecha 9-5-2022</t>
  </si>
  <si>
    <t>Colegio Loyola</t>
  </si>
  <si>
    <t>CK                     1840</t>
  </si>
  <si>
    <t>TRANSFERENCIA</t>
  </si>
  <si>
    <t>De la cuenta cut no.100-010-2521336</t>
  </si>
  <si>
    <t>Cobro impuestos 0.15%</t>
  </si>
  <si>
    <t>Microtecu SRL</t>
  </si>
  <si>
    <t>DP             7493</t>
  </si>
  <si>
    <t>DP             7494</t>
  </si>
  <si>
    <t>DP           7495</t>
  </si>
  <si>
    <t>DP           7496</t>
  </si>
  <si>
    <t>DP           7497</t>
  </si>
  <si>
    <t>DP           7498</t>
  </si>
  <si>
    <t>DP           7499</t>
  </si>
  <si>
    <t>DP           7500</t>
  </si>
  <si>
    <t>DP           7501</t>
  </si>
  <si>
    <t>DP           7502</t>
  </si>
  <si>
    <t>DP           7503</t>
  </si>
  <si>
    <t>DP           7504</t>
  </si>
  <si>
    <t>DP           7505</t>
  </si>
  <si>
    <t>DP           7506</t>
  </si>
  <si>
    <t>DP           7507</t>
  </si>
  <si>
    <t>DP           7508</t>
  </si>
  <si>
    <t>DP           7509</t>
  </si>
  <si>
    <t>DP           7510</t>
  </si>
  <si>
    <t>DP           7511</t>
  </si>
  <si>
    <t xml:space="preserve">Inicial  de la presentación de la pieza teatral "Rezo a la Nada", en fecha viernes 13 y sábado 14 de mayo, 2022. </t>
  </si>
  <si>
    <t xml:space="preserve">Saldo arrendamiento de la sala La Dramática; tres  (3) funciones de la obra de teatro "Muchachos" los días 28,29,30 abril, 2022. </t>
  </si>
  <si>
    <t>Para  obra teatral "Makandal: Nombre de lo Escondido y lo innombrable" . Durante marzo/abril-2022 (pendiente 900.00)</t>
  </si>
  <si>
    <t>Separación de arrendamiento de la sala Máximo Avilés Blonda,  para realizar  una  función del espectáculo" Festival de Flores para las Madres"  los días  24, 25, 26, 27 y 28 de mayo,  2022. Resta RD$58,500.00</t>
  </si>
  <si>
    <t>Arrendamiento sala Máximo Avilés Blonda para realizar  una  función del espectáculo de Ballet  "Festival de Flores para las Madres" durante el mes de mayo-2022 . Total RD$35,500-25,000.00 resta RD$8,000.00</t>
  </si>
  <si>
    <t>Irving Rafael Alberti Suárez</t>
  </si>
  <si>
    <t>Saldo arrendamiento de la Sala Manuel Rueda para Evento 12va. Edición premios El Galardón  que se realizó el 19-2-2022</t>
  </si>
  <si>
    <t>Saldo presentación  del "Musical Chichigua" presentada en mayo-2022</t>
  </si>
  <si>
    <t>Arrendamiento de la Sala Máximo Avilés Blonda para la realización de  la  función del Espectáculo de Danza "Coppelia"el sábado 9-7-2022 restante 63,500.00</t>
  </si>
  <si>
    <t>Premios El Galardón</t>
  </si>
  <si>
    <t>Juan Luis Almonte Mejía</t>
  </si>
  <si>
    <t>Elvis Guzmán Minier</t>
  </si>
  <si>
    <t>José Antonio Sánchez Duarte</t>
  </si>
  <si>
    <t>Luz María Melo Sánchez</t>
  </si>
  <si>
    <t>Carlos Martínez</t>
  </si>
  <si>
    <t>Canek Denis Fernández</t>
  </si>
  <si>
    <t>Cristela del Rosario Gómez Brito</t>
  </si>
  <si>
    <t xml:space="preserve">Rosa Margarita de las M. Liranzo Núñez
</t>
  </si>
  <si>
    <t>Aida Celina Mota Echavarría</t>
  </si>
  <si>
    <t>Juan Antonio Gil Thomas</t>
  </si>
  <si>
    <t>María Altagracia Trinidad Núñez</t>
  </si>
  <si>
    <t>Omar Ovalle Contreras</t>
  </si>
  <si>
    <t>Orlando Vásquez George</t>
  </si>
  <si>
    <t>Aída Celina Mota Echavarría</t>
  </si>
  <si>
    <t>Juan   Antonio Gil Thomas</t>
  </si>
  <si>
    <t>Colector de Impuestos Internos</t>
  </si>
  <si>
    <t>Indiana Altagracia Brito Vásquez</t>
  </si>
  <si>
    <t>Diógenes L. Medina Peralta</t>
  </si>
  <si>
    <t>José  Andrés Molina Monte de Oca</t>
  </si>
  <si>
    <t>Miguel Angel Bucarelly  Bobea</t>
  </si>
  <si>
    <t>Maria del Carmen Vela Barceló</t>
  </si>
  <si>
    <t>Vadir Leonid González Báez</t>
  </si>
  <si>
    <t xml:space="preserve">Pago Viáticos para los integrantes del Teatro Rodante por la presentación de cuatro (4) funciones de la obra "La Manchas". En las ciudades de : San José de las Matas y Salcedo. Los días 8,15,22, y 29 de junio 2022, Hora de salida 5:30 am y regreso a las  7:30 pm. </t>
  </si>
  <si>
    <t>María Trinidad Núñez</t>
  </si>
  <si>
    <t>María  Trinidad Núñez</t>
  </si>
  <si>
    <t>Mario Lebrón (inconsistencia al lugar a visitar)</t>
  </si>
  <si>
    <t>Pago declaración de IR -17 período abril -2022</t>
  </si>
  <si>
    <t xml:space="preserve">Pago Viáticos para los integrantes del Teatro Rodante por la presentación de cuatro (4) funciones de la obra "La Manchas" .En las ciudades de : San José de las Matas y Salcedo.  Los días 8 ,15, 22 y 29 de junio, 2022.  Hora de salida 5:30 am y regreso  7:30 pm. </t>
  </si>
  <si>
    <t>Reparación puerta de hierro que da acceso al Palacio de Bellas Artes por la Avenida Máximo Gómez.</t>
  </si>
  <si>
    <t>Otra comisión y manejo de cuenta</t>
  </si>
  <si>
    <t>Pago Viáticos a los integrantes de la Compañía Nacional de teatro  para la presentación de la obra "Omar  y los Demás".  En la ciudad de San Juan de la Maguana, del 31 de mayo al 4 de junio-2022.</t>
  </si>
  <si>
    <t>Pago Viáticos a los integrantes de la Compañía Nacional de teatro  para la presentación de la obra "Omar  y los Demás". En la ciudad de San Juan de la Maguana, del 31 de mayo al 4 de junio-2022</t>
  </si>
  <si>
    <t xml:space="preserve">Pago viáticos para viaje a las Escuelas de Bellas Artes de las  ciudades de   San Francisco de Macorís, Salcedo y  La  Romana, los días 9 y 10 de mayo, 2022; saliendo a las 5:45 am   y regresando a las 9:00 pm, en labores de afinación de pianos. 
</t>
  </si>
  <si>
    <t>Reposición fondo de caja chica. Volantes Nos. 1941 al 1957.</t>
  </si>
  <si>
    <t>Pago Alquiler local de la Academia de Música de Villa Jaragua, correspondiente al mes de abril, 2022.</t>
  </si>
  <si>
    <t xml:space="preserve">Pago factura con  NCF B1500001346 por concepto compra de placa para colocar en la Escuela de Danza.  En honor a la Maestra Miriam Bello Cardona, por un monto de RD$11,210.00 menos 5% =475 más ITBIS=1710.00 </t>
  </si>
  <si>
    <t xml:space="preserve"> Pago compensación mensajero  del Conservatorio Nacional de Música,  por el uso del motor, correspondiente al mes de mayo, 2022. </t>
  </si>
  <si>
    <t xml:space="preserve"> Pago compensación  mensajero del Palacio de Bellas Artes, por el uso del motor, correspondiente al mes de mayo, 2022. </t>
  </si>
  <si>
    <t xml:space="preserve"> Pago compensación mensajero de la Escuela de Arte Dramático,   por el uso del motor, correspondiente al mes de mayo, 2022. </t>
  </si>
  <si>
    <t xml:space="preserve"> Pago compensación mensajero de la Gobernación del Palacio de Bellas Artes, por el uso del motor, correspondiente al mes de mayo-2022. </t>
  </si>
  <si>
    <t>Pago viáticos para los integrantes del Teatro Rodante por la presentación de cuatro (4) funciones de la obra "La Manchas". En las ciudades de : San José de las Matas y Salcedo.  Los días 8, 15, 22, y 29 de junio, 2022. Hora de salida 5:30 am  y regreso  7:30 pm.</t>
  </si>
  <si>
    <t>Pago viáticos a los integrantes de la Compañía Nacional de teatro  para la presentación de la obra "Omar  y los Demás". En la ciudad de San Juan de la Maguana, del 31 de mayo al 4 de junio-2022.</t>
  </si>
  <si>
    <t xml:space="preserve">Pago Viáticos a los integrantes de la Compañía Nacional de teatro  para la presentación de la obra "Omar  y los Demás". En la ciudad de San Juan de la Maguana, del 31 de mayo al 4 de junio-2022. </t>
  </si>
  <si>
    <t>Pago Viáticos a los integrantes de la Compañía Nacional de teatro  para la presentación de la obra "Omar  y los Demás". En la ciudad de San Juan de la Maguana, del 31 de mayo al 4 de junio-2022.</t>
  </si>
  <si>
    <t xml:space="preserve">Pago Viáticos a los integrantes de la Compañía Nacional de teatro,  para la presentación de la obra "Omar  y los Demás". En la ciudad de San Juan de la Maguana, del 31 de mayo al 4 de junio-2022. </t>
  </si>
  <si>
    <t>María  Isabel de la Alt. Díaz Méndez</t>
  </si>
  <si>
    <t>Pago Viáticos a los integrantes de la Compañía Nacional de teatro  para la presentación de la obra "Omar  y los Demás" .En la ciudad de San Juan de la Maguana, del 31 de mayo al 4 de junio-2022.</t>
  </si>
  <si>
    <t>Pago viáticos para los integrantes del Teatro Rodante por la presentación de cuatro (4) funciones de la obra "Las Manchas" . En las ciudades de : San José de las Matas y Salcedo. Los días 8, 15, 22, y 29 de junio,  2022.  Hora de salida 5:30 am  y  regreso a las  7:30 pm.</t>
  </si>
  <si>
    <t>Pago viáticos para los integrantes del Teatro Rodante por la presentación de cuatro (4) funciones de la obra "La Mancha". En las ciudades de : San José de las Matas y Salcedo. Los días 8,15,22, y 29 de junio 2022, Hora de salida 5:30 am y regreso  7:30 pm.</t>
  </si>
  <si>
    <t>Pago viáticos para los integrantes del Teatro Rodante por la presentación de cuatro (4) funciones de la obra "La Mancha". En las ciudades de : San José de las Matas y Salcedo. Los días 8,15,22, y 29 de junio 2022, Hora de salida 5:30 am  y regreso a la  7:30 pm.</t>
  </si>
  <si>
    <t>Pago Viáticos a los integrantes de la Compañía Nacional de Teatro  para la presentación de la obra "Omar  y los Demás". En la ciudad de San Juan de la Maguana, del 31 de mayo al 4 de junio-2022</t>
  </si>
  <si>
    <t xml:space="preserve">Pago viáticos para viaje a las Escuelas de Bellas Artes de la ciudades  San Francisco de Macorís, Salcedo y  la Romana, los días 9 y 10 de mayo 2022; saliendo a las 5:45 am  y  regresando a las 9:00 pm;  en labores de afinación de pianos. 
</t>
  </si>
  <si>
    <t>Pago viáticos para cubrir viaje a las ciudades de : Vicente Noble, Tamayo, Neiba,Villa Jaragua, La Descubierta, Ji maní y Diverge, partiendo el miércoles 11/05/2022 a las 5:45 am y  regresando el viernes 13/5/2022 a la 9:00 pm, en labores de supervisión de las Escuelas de Bellas Artes.</t>
  </si>
  <si>
    <t>Pago Viáticos para cubrir viaje a las ciudades de : Vicente Noble, Tamayo, Neiba,Villa Jaragua, La Descubierta, Ji maní  y Diverge, partiendo el miércoles 11 de mayo a las 5:45 am y regresando el viernes 13/5/2022 a la 9:00 pm,  en labores de supervisión de las Escuela de Bellas Artes.</t>
  </si>
  <si>
    <t>Pago viáticos para cubrir viaje a las ciudades de : Vicente Noble, Tamayo, Neiba,Villa Jaragua, La Descubierta, Ji maní y Diverge, partiendo el miércoles 11 de mayo a las 5:45 am  y regresando el viernes 13/5/2022 a la 9:00 pm,  en labores de supervisión de las Escuelas de Bellas Artes.</t>
  </si>
  <si>
    <t>Jeanne Margarita Pérez</t>
  </si>
  <si>
    <t>Jeanne Margarita Pérez de González</t>
  </si>
  <si>
    <t xml:space="preserve"> Pago alquiler local de la Academia de Música de Diverge correspondiente al mes de abril-2022.</t>
  </si>
  <si>
    <t>Pascual Tavares Rosario</t>
  </si>
  <si>
    <t>Elvis Guzmán Miniar</t>
  </si>
  <si>
    <t>Pago viáticos con la finalidad de fiscalización y entrega de materiales didácticos, instrumentos e insumos de limpieza, en las Escuelas  de Cotí y Salcedo.  El  día 25 de mayo 2022,  saliendo a las 5:45 am  y  regresando a las 9:00 pm.</t>
  </si>
  <si>
    <t>Pago viáticos con la finalidad de fiscalización y entrega de materiales didácticos, instrumentos e insumos de limpieza, en las Escuelas  de Cotí y Salcedo. El 25 de mayo, 2022;  saliendo a las 5:45 am y  regresando a las 9:00 pm.</t>
  </si>
  <si>
    <t>Raidher Rafael Díaz Mercedes</t>
  </si>
  <si>
    <t>Pago viáticos con la finalidad de fiscalización y entrega de materiales didácticos, instrumentos e insumos de limpieza, en las Escuelas  de Cotí y Salcedo.  El 25 de mayo,  2022;  saliendo a las 5:45 am y regresando a las 9:00 pm.</t>
  </si>
  <si>
    <t xml:space="preserve">Pago Viáticos con la finalidad de fiscalización y entrega de materiales didácticos, instrumentos e insumos de limpieza, en las Escuelas  de Cotí y Salcedo. El   25 de mayo 2022'; saliendo a las 5:45 am  y  regresando a las 9:00 pm.  </t>
  </si>
  <si>
    <t>Gracielita Antonio Olivero Santana (inconsistencia al lugar a visitar).</t>
  </si>
  <si>
    <t>Pago viáticos para los integrantes del Teatro Rodante por la presentación de cuatro (4) funciones de la obra "La Manchas" .En las ciudades de : San José de las Matas y Salcedo .Los días 8,15,22, y 29 de junio 2022, Hora de salida 5:30 am  y regreso 7:30 pm.</t>
  </si>
  <si>
    <t>Pago Viáticos para los integrantes del Teatro Rodante por la presentación de cuatro (4) funciones de la obra "La Manchas" .En las ciudades de : San José de las Matas y Salcedo .Los días 8,15,22, y 29 de junio 2022, Hora de salida 5:30 AM Regresos 7:30 P.M.</t>
  </si>
  <si>
    <t>Lilian Altagracia Feliz</t>
  </si>
  <si>
    <t>Pago viaje  a la provincia de Bonao para acompañar a la Ministra de Cultura, Sra. Milagros Germán, en visita a la Falconbridge Dominicana (Falcando) El próximo 31-5-2022, saliendo a las 8:30 am  y regresando a las 7:00 pm.</t>
  </si>
  <si>
    <t>Transferencia de fondos a la cuenta corriente No.100-01-010-252134-4</t>
  </si>
  <si>
    <t>Arrendamiento sala la Dramática para realizar una (1) función de la obra de teatro "De Lorca"  para presentarse el  10-5-2022</t>
  </si>
  <si>
    <t>Arrendamiento sala Avilés Blonda presentación del Evento "Lo Necesario del Caos presentada en el mes abril-2022</t>
  </si>
  <si>
    <t>Arrendamiento de las instalaciones del Palacio de Bellas Artes y el Conservatorio Nacional de Música para la Filmación" El Ron de Punta cana" En fecha jueves 12 y Viernes 13 del 2022 .Monto 100, 000.00  más Itbis 18% 18,000.00</t>
  </si>
  <si>
    <t>Fundación Festín-Band Inc.</t>
  </si>
  <si>
    <t>Conservatorio de Danzas Alina Abreu</t>
  </si>
  <si>
    <t>Arrendamiento Sala Máximo Avilés Blonda, por la presentación de cinco (5) funciones del evento "Festival de Danza Detrás del Arcoíris" presentado en el mes de mayo-2022</t>
  </si>
  <si>
    <t>Separación Sala Máximo Avilés Blonda para la realizar una  función del espectáculo de humor "El Show de Irving Alberti" El día 6 de agosto, 2022.</t>
  </si>
  <si>
    <t>Ana Isabel Spencer  Lantigua</t>
  </si>
  <si>
    <t>Arrendamiento de la sala La  Dramática para la presentación de la obra de teatro "Hasta el Abismo" que será  o fue presentada el sábado 30 de abril, 2022;  por el Colectivo Maleducados.</t>
  </si>
  <si>
    <t>Arlene yraida Fernández Rodríguez</t>
  </si>
  <si>
    <t>Arrendamiento de la sala Dramática para la realización de una (1)función de la obra de Teatro "Nos llega El Verano" . El viernes 10 Junio-2022.</t>
  </si>
  <si>
    <t>Arrendamiento sala Manuel Rueda para el Evento  "8va Edición premios  La silla presentándose el domingo 26 junio 2022 resta 29,500.00</t>
  </si>
  <si>
    <t>Mary Helen Ferreira Peña</t>
  </si>
  <si>
    <t>Ventas de boletos Compañía Nacional de Teatro.</t>
  </si>
  <si>
    <t>Ramón Antonio Méndez Germán</t>
  </si>
  <si>
    <t>Louis Erick Guzmán</t>
  </si>
  <si>
    <t>Arrendamiento sala Máximo Avilés Blonda para realizar (1) función del  XV11 Festival Internacional de Bandas de Música  , mayo 2022 . Descuento de 40% del monto de la sala</t>
  </si>
  <si>
    <t>Ingreso no identificado a la fecha</t>
  </si>
  <si>
    <t>Transferencia</t>
  </si>
  <si>
    <t>Pago Declaración de IT -1 (ITBIS) Período de abril-2022</t>
  </si>
  <si>
    <t xml:space="preserve">Elvin Joel Reyes Moreno (inconsistencia al lugar a visitar) </t>
  </si>
  <si>
    <t>FONDOS ASIGNACIÓN PRESUPUESTAL</t>
  </si>
  <si>
    <t>LIBRAMIENTOS</t>
  </si>
  <si>
    <t>MONTOS</t>
  </si>
  <si>
    <t>EDEESTE</t>
  </si>
  <si>
    <t>CORPORACIÓN DE ACUEDUCTO Y ALCANTARILLADO DE PUERTO PLATA</t>
  </si>
  <si>
    <t>CORPORACIÓN DEL ACUEDUCTO Y ALCANTARILLADO DE SANTO DOMINGO</t>
  </si>
  <si>
    <t>COMPAÑÍA DOMINICANA DE TELÉFONOS</t>
  </si>
  <si>
    <t>AYUNTAMIENTO DE MOCA</t>
  </si>
  <si>
    <t xml:space="preserve">EDESUR </t>
  </si>
  <si>
    <t>BANCO DE RESERVAS</t>
  </si>
  <si>
    <t>AYUNTAMIENTO DE SANTIAGO</t>
  </si>
  <si>
    <t>HUMANOS SEGUROS, S.A</t>
  </si>
  <si>
    <t>ALCALDÍA DEL DISTRITO NACIONAL</t>
  </si>
  <si>
    <t>ALTICE DOMINICANA</t>
  </si>
  <si>
    <t>EDENORTE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</si>
  <si>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</si>
  <si>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</si>
  <si>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</si>
  <si>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</si>
  <si>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</si>
  <si>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.</t>
  </si>
  <si>
    <t>RELACIÓN DE DESEMBOLSOS MAYO 2022</t>
  </si>
  <si>
    <t>450-1</t>
  </si>
  <si>
    <t>Pago de servicio telefónico del Conservatorio Nacional de Música, correspondiente al mes de  abril,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</si>
  <si>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</si>
  <si>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</si>
  <si>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</si>
  <si>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</si>
  <si>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</si>
  <si>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</si>
  <si>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correspondiente al mes de mayo, 2022.</t>
  </si>
  <si>
    <t>471-1</t>
  </si>
  <si>
    <t>Pago de  servicio de teléfonos móviles (flotas) del período 01-04-2022 al 30-04-2022.</t>
  </si>
  <si>
    <t>474-1</t>
  </si>
  <si>
    <t>Pago de servicio telefónico de la  Escuela Nacional de Danza correspondiente al mes de abril, 2022.</t>
  </si>
  <si>
    <t>479-1</t>
  </si>
  <si>
    <t>Pago servicio Tarjeta Visa Flotilla Corporativa, correspondiente a la asignación fija mensual de mayo, 2022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</si>
  <si>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</si>
  <si>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</si>
  <si>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486-1</t>
  </si>
  <si>
    <t>Pago servicio de impresión de Banner y afiches para la obra Makandal, presentada los días del 25 al marzo y del 01 al 03 de abril, 2022</t>
  </si>
  <si>
    <t>490-1</t>
  </si>
  <si>
    <t xml:space="preserve">Pago servicio  de agua potable de la Escuela de Bellas Artes de Puerto Plata, correspondiente al mes de mayo, 2022        </t>
  </si>
  <si>
    <t>493-1</t>
  </si>
  <si>
    <t>Pago Pago adquisición de cuatro (4) baterías, tamaño 8d de 1,500 KM para el Palacio de Bellas Artes.</t>
  </si>
  <si>
    <t>495-1</t>
  </si>
  <si>
    <t>CHIPS TEJEDA, SRL</t>
  </si>
  <si>
    <t>502-1</t>
  </si>
  <si>
    <t xml:space="preserve">Pago servicio recogida de basura de la Escuela de Bellas Artes de Santiago, correspondiente al mes de mayo, 20212         </t>
  </si>
  <si>
    <t>511-1</t>
  </si>
  <si>
    <t>Pago servicio de energía eléctrica de las Escuelas de Bellas Artes de: Puerto Plata, Moca, Cotuí y San Francisco de Macorís del mes de mayo, 2022</t>
  </si>
  <si>
    <t>519-1</t>
  </si>
  <si>
    <t>Pago de servicio telefónico de la  Escuela Nacional de Artes Visuales correspondiente al mes de mayo, 2022.</t>
  </si>
  <si>
    <t>527-1</t>
  </si>
  <si>
    <t>Pago servicio de agua potable del Palacio de Bellas Artes, Conservatorio Nacional  de Música y del Edificio de  las Escuelas de Bellas Artes del Distrito Nacional, correspondiente al mes de mayo, 2022.</t>
  </si>
  <si>
    <t>541-1</t>
  </si>
  <si>
    <t>Pago de servicio telefónico de esta Dirección General de Bellas Artes (Palacio de Bellas Artes)  correspondiente al mes de mayo 2022.</t>
  </si>
  <si>
    <t>555-1</t>
  </si>
  <si>
    <t>558-1</t>
  </si>
  <si>
    <t>567-1</t>
  </si>
  <si>
    <t xml:space="preserve">Pago servicio recogida de basura de la Escuela de Bellas Artes de Moca, correspondiente al mes de mayo, 2022       </t>
  </si>
  <si>
    <t>574-1</t>
  </si>
  <si>
    <t>Pago de servicio telefónico de la  Escuela Nacional de Danza correspondiente al mes de mayo, 2022.</t>
  </si>
  <si>
    <t>Balance al 31 de mayo, 2022</t>
  </si>
  <si>
    <t>Pago servicio de energía eléctrica del Palacio de Bellas Artes y la Escuela Nacional de Artes Visuales, correspondiente al período 18/04/2022 al 19/05/2022.</t>
  </si>
  <si>
    <t>Pago servicio de producción de espectáculo artístico "Aprendo los nuestro".</t>
  </si>
  <si>
    <t>Preparado  por : Licda Aura E. Ramírez Merán</t>
  </si>
  <si>
    <t>Técnico de Contabilidad</t>
  </si>
  <si>
    <t>CORPID, SRL</t>
  </si>
  <si>
    <t>GILDA INVESTMENT,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</si>
</sst>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5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43" fontId="1" fillId="0" borderId="0" xfId="0" applyNumberFormat="1" applyFont="1"/>
    <xf numFmtId="43" fontId="1" fillId="3" borderId="6" xfId="1" applyNumberFormat="1" applyFont="1" applyFill="1" applyBorder="1"/>
    <xf numFmtId="0" fontId="0" fillId="0" borderId="0" xfId="0" applyAlignment="1">
      <alignment horizontal="left" readingOrder="1"/>
    </xf>
    <xf numFmtId="0" fontId="6" fillId="5" borderId="8" xfId="0" applyFont="1" applyFill="1" applyBorder="1" applyAlignment="1">
      <alignment horizontal="left" wrapText="1" readingOrder="1"/>
    </xf>
    <xf numFmtId="0" fontId="7" fillId="0" borderId="10" xfId="0" applyFont="1" applyBorder="1" applyAlignment="1">
      <alignment horizontal="left" readingOrder="1"/>
    </xf>
    <xf numFmtId="0" fontId="0" fillId="0" borderId="0" xfId="0" applyAlignment="1">
      <alignment horizontal="center"/>
    </xf>
    <xf numFmtId="0" fontId="5" fillId="5" borderId="7" xfId="0" applyFont="1" applyFill="1" applyBorder="1" applyAlignment="1">
      <alignment horizontal="center"/>
    </xf>
    <xf numFmtId="14" fontId="7" fillId="0" borderId="11" xfId="0" applyNumberFormat="1" applyFont="1" applyBorder="1" applyAlignment="1">
      <alignment horizontal="center"/>
    </xf>
    <xf numFmtId="0" fontId="0" fillId="0" borderId="0" xfId="0" applyAlignment="1"/>
    <xf numFmtId="0" fontId="5" fillId="5" borderId="8" xfId="0" applyFont="1" applyFill="1" applyBorder="1" applyAlignment="1">
      <alignment horizontal="center"/>
    </xf>
    <xf numFmtId="0" fontId="7" fillId="0" borderId="10" xfId="0" applyFont="1" applyBorder="1" applyAlignment="1"/>
    <xf numFmtId="4" fontId="7" fillId="0" borderId="10" xfId="0" applyNumberFormat="1" applyFont="1" applyBorder="1" applyAlignment="1"/>
    <xf numFmtId="0" fontId="7" fillId="0" borderId="10" xfId="0" applyFont="1" applyBorder="1" applyAlignment="1">
      <alignment wrapText="1"/>
    </xf>
    <xf numFmtId="8" fontId="5" fillId="5" borderId="10" xfId="0" applyNumberFormat="1" applyFont="1" applyFill="1" applyBorder="1" applyAlignment="1">
      <alignment horizontal="right"/>
    </xf>
    <xf numFmtId="0" fontId="0" fillId="0" borderId="5" xfId="0" applyBorder="1" applyAlignment="1"/>
    <xf numFmtId="0" fontId="1" fillId="0" borderId="0" xfId="0" applyFont="1" applyAlignment="1"/>
    <xf numFmtId="43" fontId="0" fillId="0" borderId="0" xfId="1" applyFont="1" applyAlignment="1"/>
    <xf numFmtId="14" fontId="7" fillId="0" borderId="9" xfId="0" applyNumberFormat="1" applyFont="1" applyBorder="1" applyAlignment="1">
      <alignment horizontal="center"/>
    </xf>
    <xf numFmtId="43" fontId="7" fillId="0" borderId="10" xfId="1" applyFont="1" applyBorder="1" applyAlignment="1"/>
    <xf numFmtId="14" fontId="0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>
      <alignment wrapText="1"/>
    </xf>
    <xf numFmtId="0" fontId="7" fillId="0" borderId="20" xfId="0" applyFont="1" applyBorder="1" applyAlignment="1"/>
    <xf numFmtId="0" fontId="7" fillId="0" borderId="11" xfId="0" applyFont="1" applyBorder="1" applyAlignment="1">
      <alignment horizontal="left" readingOrder="1"/>
    </xf>
    <xf numFmtId="0" fontId="7" fillId="0" borderId="11" xfId="0" applyFont="1" applyBorder="1" applyAlignment="1"/>
    <xf numFmtId="0" fontId="7" fillId="0" borderId="1" xfId="0" applyFont="1" applyBorder="1" applyAlignment="1">
      <alignment wrapText="1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" xfId="0" applyFont="1" applyBorder="1" applyAlignment="1">
      <alignment vertical="center"/>
    </xf>
    <xf numFmtId="8" fontId="5" fillId="4" borderId="21" xfId="0" applyNumberFormat="1" applyFont="1" applyFill="1" applyBorder="1" applyAlignment="1">
      <alignment horizontal="right"/>
    </xf>
    <xf numFmtId="43" fontId="0" fillId="0" borderId="22" xfId="1" applyFont="1" applyFill="1" applyBorder="1"/>
    <xf numFmtId="4" fontId="7" fillId="0" borderId="0" xfId="0" applyNumberFormat="1" applyFont="1" applyBorder="1" applyAlignment="1"/>
    <xf numFmtId="0" fontId="1" fillId="0" borderId="0" xfId="0" applyFont="1" applyAlignment="1">
      <alignment horizontal="center"/>
    </xf>
    <xf numFmtId="14" fontId="7" fillId="0" borderId="1" xfId="0" applyNumberFormat="1" applyFont="1" applyBorder="1" applyAlignment="1">
      <alignment vertical="center"/>
    </xf>
    <xf numFmtId="8" fontId="0" fillId="0" borderId="0" xfId="0" applyNumberFormat="1" applyFont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43" fontId="3" fillId="0" borderId="1" xfId="1" applyFont="1" applyBorder="1"/>
    <xf numFmtId="43" fontId="3" fillId="0" borderId="1" xfId="1" applyFont="1" applyBorder="1" applyAlignment="1">
      <alignment horizontal="left" vertical="center" wrapText="1"/>
    </xf>
    <xf numFmtId="43" fontId="0" fillId="0" borderId="0" xfId="1" applyFont="1" applyBorder="1"/>
    <xf numFmtId="43" fontId="8" fillId="3" borderId="1" xfId="0" applyNumberFormat="1" applyFont="1" applyFill="1" applyBorder="1"/>
    <xf numFmtId="0" fontId="8" fillId="0" borderId="0" xfId="0" applyFont="1"/>
    <xf numFmtId="0" fontId="1" fillId="4" borderId="0" xfId="0" applyFont="1" applyFill="1" applyBorder="1" applyAlignment="1">
      <alignment horizontal="left"/>
    </xf>
    <xf numFmtId="43" fontId="8" fillId="4" borderId="0" xfId="0" applyNumberFormat="1" applyFont="1" applyFill="1" applyBorder="1"/>
    <xf numFmtId="0" fontId="0" fillId="4" borderId="0" xfId="0" applyFill="1" applyBorder="1"/>
    <xf numFmtId="0" fontId="0" fillId="0" borderId="0" xfId="0" applyBorder="1" applyAlignment="1"/>
    <xf numFmtId="0" fontId="9" fillId="0" borderId="0" xfId="0" applyFont="1" applyAlignment="1"/>
    <xf numFmtId="14" fontId="0" fillId="0" borderId="15" xfId="0" applyNumberFormat="1" applyFont="1" applyBorder="1" applyAlignment="1">
      <alignment horizontal="right"/>
    </xf>
    <xf numFmtId="49" fontId="0" fillId="0" borderId="23" xfId="0" applyNumberFormat="1" applyFont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43" fontId="0" fillId="0" borderId="24" xfId="1" applyFont="1" applyFill="1" applyBorder="1" applyAlignment="1">
      <alignment horizontal="left" vertical="center" wrapText="1"/>
    </xf>
    <xf numFmtId="4" fontId="0" fillId="0" borderId="1" xfId="0" applyNumberFormat="1" applyBorder="1"/>
    <xf numFmtId="14" fontId="0" fillId="0" borderId="1" xfId="0" applyNumberFormat="1" applyFont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4" fontId="0" fillId="0" borderId="15" xfId="0" applyNumberFormat="1" applyFont="1" applyBorder="1" applyAlignment="1">
      <alignment horizontal="left"/>
    </xf>
    <xf numFmtId="14" fontId="0" fillId="0" borderId="16" xfId="0" applyNumberFormat="1" applyFont="1" applyBorder="1" applyAlignment="1">
      <alignment horizontal="left"/>
    </xf>
    <xf numFmtId="14" fontId="0" fillId="0" borderId="17" xfId="0" applyNumberFormat="1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0</xdr:rowOff>
    </xdr:from>
    <xdr:to>
      <xdr:col>3</xdr:col>
      <xdr:colOff>1724025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79095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2266950</xdr:colOff>
      <xdr:row>4</xdr:row>
      <xdr:rowOff>219075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2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5"/>
  <sheetViews>
    <sheetView tabSelected="1" topLeftCell="A34" workbookViewId="0">
      <selection activeCell="E13" sqref="E13"/>
    </sheetView>
  </sheetViews>
  <sheetFormatPr baseColWidth="10" defaultRowHeight="15" x14ac:dyDescent="0.25"/>
  <cols>
    <col min="1" max="1" width="11.42578125" style="20"/>
    <col min="2" max="2" width="14.140625" style="20" customWidth="1"/>
    <col min="3" max="3" width="35.28515625" customWidth="1"/>
    <col min="4" max="4" width="38.5703125" style="31" customWidth="1"/>
    <col min="5" max="5" width="13.28515625" customWidth="1"/>
    <col min="6" max="6" width="13.42578125" customWidth="1"/>
    <col min="7" max="7" width="16.42578125" customWidth="1"/>
  </cols>
  <sheetData>
    <row r="6" spans="1:7" x14ac:dyDescent="0.25">
      <c r="A6" s="87" t="s">
        <v>34</v>
      </c>
      <c r="B6" s="87"/>
      <c r="C6" s="87"/>
      <c r="D6" s="87"/>
      <c r="E6" s="87"/>
      <c r="F6" s="87"/>
      <c r="G6" s="87"/>
    </row>
    <row r="7" spans="1:7" x14ac:dyDescent="0.25">
      <c r="A7" s="87" t="s">
        <v>49</v>
      </c>
      <c r="B7" s="87"/>
      <c r="C7" s="87"/>
      <c r="D7" s="87"/>
      <c r="E7" s="87"/>
      <c r="F7" s="87"/>
      <c r="G7" s="87"/>
    </row>
    <row r="8" spans="1:7" x14ac:dyDescent="0.25">
      <c r="A8" s="88" t="s">
        <v>33</v>
      </c>
      <c r="B8" s="88"/>
      <c r="C8" s="88"/>
      <c r="D8" s="88"/>
      <c r="E8" s="88"/>
      <c r="F8" s="88"/>
      <c r="G8" s="1"/>
    </row>
    <row r="9" spans="1:7" x14ac:dyDescent="0.25">
      <c r="A9" s="21" t="s">
        <v>4</v>
      </c>
      <c r="B9" s="21" t="s">
        <v>26</v>
      </c>
      <c r="C9" s="18" t="s">
        <v>6</v>
      </c>
      <c r="D9" s="45" t="s">
        <v>7</v>
      </c>
      <c r="E9" s="18" t="s">
        <v>9</v>
      </c>
      <c r="F9" s="18" t="s">
        <v>10</v>
      </c>
      <c r="G9" s="18" t="s">
        <v>8</v>
      </c>
    </row>
    <row r="10" spans="1:7" ht="18.75" customHeight="1" x14ac:dyDescent="0.25">
      <c r="A10" s="92" t="s">
        <v>46</v>
      </c>
      <c r="B10" s="93"/>
      <c r="C10" s="93"/>
      <c r="D10" s="93"/>
      <c r="E10" s="93"/>
      <c r="F10" s="94"/>
      <c r="G10" s="7">
        <v>4935951</v>
      </c>
    </row>
    <row r="11" spans="1:7" ht="15" hidden="1" customHeight="1" x14ac:dyDescent="0.25">
      <c r="A11" s="22"/>
      <c r="B11" s="12"/>
      <c r="C11" s="3"/>
      <c r="D11" s="46"/>
      <c r="E11" s="6"/>
      <c r="F11" s="6"/>
      <c r="G11" s="6"/>
    </row>
    <row r="12" spans="1:7" ht="47.25" x14ac:dyDescent="0.25">
      <c r="A12" s="22">
        <v>44685</v>
      </c>
      <c r="B12" s="12" t="s">
        <v>127</v>
      </c>
      <c r="C12" s="5" t="s">
        <v>239</v>
      </c>
      <c r="D12" s="43" t="s">
        <v>146</v>
      </c>
      <c r="E12" s="6">
        <v>7000</v>
      </c>
      <c r="F12" s="6"/>
      <c r="G12" s="6">
        <v>4942951</v>
      </c>
    </row>
    <row r="13" spans="1:7" ht="61.5" customHeight="1" x14ac:dyDescent="0.25">
      <c r="A13" s="44">
        <v>44686</v>
      </c>
      <c r="B13" s="12" t="s">
        <v>128</v>
      </c>
      <c r="C13" t="s">
        <v>54</v>
      </c>
      <c r="D13" s="43" t="s">
        <v>147</v>
      </c>
      <c r="E13" s="6">
        <v>11800</v>
      </c>
      <c r="F13" s="6"/>
      <c r="G13" s="6">
        <v>4954751</v>
      </c>
    </row>
    <row r="14" spans="1:7" ht="45" x14ac:dyDescent="0.25">
      <c r="A14" s="22">
        <v>44687</v>
      </c>
      <c r="B14" s="12" t="s">
        <v>55</v>
      </c>
      <c r="C14" s="5" t="s">
        <v>240</v>
      </c>
      <c r="D14" s="5" t="s">
        <v>148</v>
      </c>
      <c r="E14" s="6">
        <v>200550</v>
      </c>
      <c r="F14" s="6"/>
      <c r="G14" s="6">
        <v>5155301</v>
      </c>
    </row>
    <row r="15" spans="1:7" ht="94.5" x14ac:dyDescent="0.25">
      <c r="A15" s="22">
        <v>44691</v>
      </c>
      <c r="B15" s="12" t="s">
        <v>129</v>
      </c>
      <c r="C15" s="5" t="s">
        <v>56</v>
      </c>
      <c r="D15" s="43" t="s">
        <v>149</v>
      </c>
      <c r="E15" s="6">
        <v>30000</v>
      </c>
      <c r="F15" s="6"/>
      <c r="G15" s="6">
        <v>5185301</v>
      </c>
    </row>
    <row r="16" spans="1:7" ht="60" x14ac:dyDescent="0.25">
      <c r="A16" s="22">
        <v>44691</v>
      </c>
      <c r="B16" s="12" t="s">
        <v>130</v>
      </c>
      <c r="C16" s="5" t="s">
        <v>57</v>
      </c>
      <c r="D16" s="47" t="s">
        <v>227</v>
      </c>
      <c r="E16" s="6">
        <v>5900</v>
      </c>
      <c r="F16" s="6"/>
      <c r="G16" s="6">
        <v>5191201</v>
      </c>
    </row>
    <row r="17" spans="1:7" ht="63" x14ac:dyDescent="0.25">
      <c r="A17" s="22">
        <v>44691</v>
      </c>
      <c r="B17" s="12" t="s">
        <v>131</v>
      </c>
      <c r="C17" s="5" t="s">
        <v>241</v>
      </c>
      <c r="D17" s="43" t="s">
        <v>58</v>
      </c>
      <c r="E17" s="6">
        <v>10000</v>
      </c>
      <c r="F17" s="6"/>
      <c r="G17" s="6">
        <v>5201201</v>
      </c>
    </row>
    <row r="18" spans="1:7" ht="45" x14ac:dyDescent="0.25">
      <c r="A18" s="22">
        <v>44692</v>
      </c>
      <c r="B18" s="12" t="s">
        <v>132</v>
      </c>
      <c r="C18" s="5" t="s">
        <v>242</v>
      </c>
      <c r="D18" s="47" t="s">
        <v>228</v>
      </c>
      <c r="E18" s="6">
        <v>63500</v>
      </c>
      <c r="F18" s="6"/>
      <c r="G18" s="6">
        <v>5264701</v>
      </c>
    </row>
    <row r="19" spans="1:7" ht="110.25" x14ac:dyDescent="0.25">
      <c r="A19" s="22">
        <v>44694</v>
      </c>
      <c r="B19" s="12" t="s">
        <v>133</v>
      </c>
      <c r="C19" s="5" t="s">
        <v>67</v>
      </c>
      <c r="D19" s="43" t="s">
        <v>229</v>
      </c>
      <c r="E19" s="6">
        <v>118000</v>
      </c>
      <c r="F19" s="6"/>
      <c r="G19" s="6">
        <v>5382701</v>
      </c>
    </row>
    <row r="20" spans="1:7" ht="94.5" x14ac:dyDescent="0.25">
      <c r="A20" s="22">
        <v>44700</v>
      </c>
      <c r="B20" s="12" t="s">
        <v>134</v>
      </c>
      <c r="C20" s="5" t="s">
        <v>56</v>
      </c>
      <c r="D20" s="43" t="s">
        <v>150</v>
      </c>
      <c r="E20" s="6">
        <v>25000</v>
      </c>
      <c r="F20" s="6"/>
      <c r="G20" s="6">
        <v>5407701</v>
      </c>
    </row>
    <row r="21" spans="1:7" ht="78.75" x14ac:dyDescent="0.25">
      <c r="A21" s="22">
        <v>44700</v>
      </c>
      <c r="B21" s="12" t="s">
        <v>135</v>
      </c>
      <c r="C21" s="5" t="s">
        <v>230</v>
      </c>
      <c r="D21" s="43" t="s">
        <v>243</v>
      </c>
      <c r="E21" s="6">
        <v>53100</v>
      </c>
      <c r="F21" s="6"/>
      <c r="G21" s="6">
        <v>5460801</v>
      </c>
    </row>
    <row r="22" spans="1:7" ht="78.75" x14ac:dyDescent="0.25">
      <c r="A22" s="22">
        <v>44706</v>
      </c>
      <c r="B22" s="12" t="s">
        <v>136</v>
      </c>
      <c r="C22" s="5" t="s">
        <v>231</v>
      </c>
      <c r="D22" s="43" t="s">
        <v>232</v>
      </c>
      <c r="E22" s="6">
        <v>417500</v>
      </c>
      <c r="F22" s="6"/>
      <c r="G22" s="6">
        <v>5878301</v>
      </c>
    </row>
    <row r="23" spans="1:7" ht="63" x14ac:dyDescent="0.25">
      <c r="A23" s="22">
        <v>44706</v>
      </c>
      <c r="B23" s="12" t="s">
        <v>137</v>
      </c>
      <c r="C23" s="5" t="s">
        <v>151</v>
      </c>
      <c r="D23" s="43" t="s">
        <v>233</v>
      </c>
      <c r="E23" s="6">
        <v>25000</v>
      </c>
      <c r="F23" s="6"/>
      <c r="G23" s="6">
        <v>5903301</v>
      </c>
    </row>
    <row r="24" spans="1:7" ht="78.75" x14ac:dyDescent="0.25">
      <c r="A24" s="22">
        <v>44711</v>
      </c>
      <c r="B24" s="12" t="s">
        <v>138</v>
      </c>
      <c r="C24" s="5" t="s">
        <v>234</v>
      </c>
      <c r="D24" s="43" t="s">
        <v>235</v>
      </c>
      <c r="E24" s="6">
        <v>4130</v>
      </c>
      <c r="F24" s="6"/>
      <c r="G24" s="6">
        <v>5907431</v>
      </c>
    </row>
    <row r="25" spans="1:7" ht="63" x14ac:dyDescent="0.25">
      <c r="A25" s="22" t="s">
        <v>100</v>
      </c>
      <c r="B25" s="12" t="s">
        <v>139</v>
      </c>
      <c r="C25" s="5" t="s">
        <v>236</v>
      </c>
      <c r="D25" s="43" t="s">
        <v>237</v>
      </c>
      <c r="E25" s="6">
        <v>8260</v>
      </c>
      <c r="F25" s="6"/>
      <c r="G25" s="6">
        <v>5915691</v>
      </c>
    </row>
    <row r="26" spans="1:7" ht="15.75" x14ac:dyDescent="0.25">
      <c r="A26" s="22">
        <v>44712</v>
      </c>
      <c r="B26" s="12" t="s">
        <v>140</v>
      </c>
      <c r="C26" s="5" t="s">
        <v>40</v>
      </c>
      <c r="D26" s="43"/>
      <c r="E26" s="6"/>
      <c r="F26" s="6"/>
      <c r="G26" s="6"/>
    </row>
    <row r="27" spans="1:7" ht="63" x14ac:dyDescent="0.25">
      <c r="A27" s="22">
        <v>44712</v>
      </c>
      <c r="B27" s="12" t="s">
        <v>141</v>
      </c>
      <c r="C27" s="5" t="s">
        <v>119</v>
      </c>
      <c r="D27" s="43" t="s">
        <v>238</v>
      </c>
      <c r="E27" s="6">
        <v>29500</v>
      </c>
      <c r="F27" s="6"/>
      <c r="G27" s="6">
        <v>5945191</v>
      </c>
    </row>
    <row r="28" spans="1:7" ht="30" x14ac:dyDescent="0.25">
      <c r="A28" s="22">
        <v>44712</v>
      </c>
      <c r="B28" s="12" t="s">
        <v>142</v>
      </c>
      <c r="C28" s="5" t="s">
        <v>120</v>
      </c>
      <c r="D28" s="43" t="s">
        <v>244</v>
      </c>
      <c r="E28" s="6">
        <v>26250</v>
      </c>
      <c r="F28" s="6"/>
      <c r="G28" s="6">
        <v>5971441</v>
      </c>
    </row>
    <row r="29" spans="1:7" ht="31.5" x14ac:dyDescent="0.25">
      <c r="A29" s="22">
        <v>44712</v>
      </c>
      <c r="B29" s="12" t="s">
        <v>143</v>
      </c>
      <c r="C29" s="5" t="s">
        <v>121</v>
      </c>
      <c r="D29" s="43" t="s">
        <v>153</v>
      </c>
      <c r="E29" s="6">
        <v>270000</v>
      </c>
      <c r="F29" s="6"/>
      <c r="G29" s="6">
        <v>6241441</v>
      </c>
    </row>
    <row r="30" spans="1:7" ht="63" x14ac:dyDescent="0.25">
      <c r="A30" s="22">
        <v>44712</v>
      </c>
      <c r="B30" s="12" t="s">
        <v>144</v>
      </c>
      <c r="C30" s="5" t="s">
        <v>155</v>
      </c>
      <c r="D30" s="43" t="s">
        <v>152</v>
      </c>
      <c r="E30" s="6">
        <v>20000</v>
      </c>
      <c r="F30" s="6"/>
      <c r="G30" s="6">
        <v>6261441</v>
      </c>
    </row>
    <row r="31" spans="1:7" ht="78.75" x14ac:dyDescent="0.25">
      <c r="A31" s="22">
        <v>44712</v>
      </c>
      <c r="B31" s="12" t="s">
        <v>145</v>
      </c>
      <c r="C31" s="5" t="s">
        <v>126</v>
      </c>
      <c r="D31" s="43" t="s">
        <v>154</v>
      </c>
      <c r="E31" s="6">
        <v>25000</v>
      </c>
      <c r="F31" s="6"/>
      <c r="G31" s="6">
        <v>6286441</v>
      </c>
    </row>
    <row r="32" spans="1:7" ht="31.5" x14ac:dyDescent="0.25">
      <c r="A32" s="22">
        <v>44712</v>
      </c>
      <c r="B32" s="12" t="s">
        <v>245</v>
      </c>
      <c r="C32" s="5"/>
      <c r="D32" s="43" t="s">
        <v>226</v>
      </c>
      <c r="E32" s="6"/>
      <c r="F32" s="6">
        <v>5460801</v>
      </c>
      <c r="G32" s="6">
        <v>825640</v>
      </c>
    </row>
    <row r="33" spans="1:7" ht="15.75" x14ac:dyDescent="0.25">
      <c r="A33" s="22"/>
      <c r="B33" s="12"/>
      <c r="C33" s="5"/>
      <c r="D33" s="43"/>
      <c r="E33" s="6"/>
      <c r="F33" s="6"/>
      <c r="G33" s="6"/>
    </row>
    <row r="34" spans="1:7" ht="15.75" thickBot="1" x14ac:dyDescent="0.3">
      <c r="A34" s="89" t="s">
        <v>50</v>
      </c>
      <c r="B34" s="90"/>
      <c r="C34" s="90"/>
      <c r="D34" s="91"/>
      <c r="E34" s="17"/>
      <c r="F34" s="17"/>
      <c r="G34" s="24">
        <f>+G32</f>
        <v>825640</v>
      </c>
    </row>
    <row r="35" spans="1:7" ht="15.75" thickTop="1" x14ac:dyDescent="0.25"/>
    <row r="39" spans="1:7" x14ac:dyDescent="0.25">
      <c r="C39" s="16"/>
      <c r="E39" s="86"/>
      <c r="F39" s="86"/>
    </row>
    <row r="40" spans="1:7" x14ac:dyDescent="0.25">
      <c r="C40" t="s">
        <v>27</v>
      </c>
      <c r="E40" t="s">
        <v>28</v>
      </c>
    </row>
    <row r="41" spans="1:7" x14ac:dyDescent="0.25">
      <c r="C41" t="s">
        <v>30</v>
      </c>
      <c r="E41" t="s">
        <v>29</v>
      </c>
    </row>
    <row r="44" spans="1:7" x14ac:dyDescent="0.25">
      <c r="A44" s="20" t="s">
        <v>35</v>
      </c>
    </row>
    <row r="45" spans="1:7" x14ac:dyDescent="0.25">
      <c r="A45" s="20" t="s">
        <v>31</v>
      </c>
    </row>
  </sheetData>
  <autoFilter ref="A6:G33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E39:F39"/>
    <mergeCell ref="A6:G6"/>
    <mergeCell ref="A7:G7"/>
    <mergeCell ref="A8:F8"/>
    <mergeCell ref="A34:D34"/>
    <mergeCell ref="A10:F10"/>
  </mergeCells>
  <pageMargins left="1.0629921259842521" right="0.11811023622047245" top="0.11811023622047245" bottom="0.11811023622047245" header="0.11811023622047245" footer="0.11811023622047245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87" t="s">
        <v>0</v>
      </c>
      <c r="D7" s="87"/>
      <c r="E7" s="87"/>
      <c r="F7" s="87"/>
      <c r="G7" s="87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87" t="s">
        <v>1</v>
      </c>
      <c r="B9" s="87"/>
      <c r="C9" s="87"/>
      <c r="D9" s="87"/>
      <c r="E9" s="87"/>
      <c r="F9" s="87"/>
      <c r="G9" s="87"/>
    </row>
    <row r="10" spans="1:7" x14ac:dyDescent="0.25">
      <c r="A10" s="87" t="s">
        <v>2</v>
      </c>
      <c r="B10" s="87"/>
      <c r="C10" s="87"/>
      <c r="D10" s="87"/>
      <c r="E10" s="87"/>
      <c r="F10" s="87"/>
      <c r="G10" s="87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74"/>
  <sheetViews>
    <sheetView topLeftCell="A64" workbookViewId="0">
      <selection activeCell="D38" sqref="D38"/>
    </sheetView>
  </sheetViews>
  <sheetFormatPr baseColWidth="10" defaultRowHeight="15" x14ac:dyDescent="0.25"/>
  <cols>
    <col min="1" max="1" width="11" style="28" customWidth="1"/>
    <col min="2" max="2" width="16.28515625" style="25" bestFit="1" customWidth="1"/>
    <col min="3" max="3" width="33.5703125" style="31" customWidth="1"/>
    <col min="4" max="4" width="48.42578125" style="31" customWidth="1"/>
    <col min="5" max="5" width="14.28515625" style="31" customWidth="1"/>
    <col min="6" max="6" width="13.28515625" style="31" customWidth="1"/>
    <col min="7" max="7" width="14" style="31" customWidth="1"/>
    <col min="9" max="10" width="13.140625" bestFit="1" customWidth="1"/>
  </cols>
  <sheetData>
    <row r="5" spans="1:9" ht="18" customHeight="1" x14ac:dyDescent="0.25">
      <c r="C5" s="87"/>
      <c r="D5" s="87"/>
      <c r="E5" s="87"/>
      <c r="F5" s="87"/>
      <c r="G5" s="87"/>
    </row>
    <row r="6" spans="1:9" x14ac:dyDescent="0.25">
      <c r="A6" s="87" t="s">
        <v>36</v>
      </c>
      <c r="B6" s="87"/>
      <c r="C6" s="87"/>
      <c r="D6" s="87"/>
      <c r="E6" s="87"/>
      <c r="F6" s="87"/>
      <c r="G6" s="87"/>
    </row>
    <row r="7" spans="1:9" x14ac:dyDescent="0.25">
      <c r="A7" s="87" t="s">
        <v>51</v>
      </c>
      <c r="B7" s="87"/>
      <c r="C7" s="87"/>
      <c r="D7" s="87"/>
      <c r="E7" s="87"/>
      <c r="F7" s="87"/>
      <c r="G7" s="87"/>
    </row>
    <row r="8" spans="1:9" ht="15.75" thickBot="1" x14ac:dyDescent="0.3">
      <c r="A8" s="95" t="s">
        <v>32</v>
      </c>
      <c r="B8" s="95"/>
      <c r="C8" s="95"/>
      <c r="D8" s="95"/>
      <c r="E8" s="95"/>
      <c r="F8" s="95"/>
      <c r="G8" s="95"/>
    </row>
    <row r="9" spans="1:9" ht="32.25" hidden="1" customHeight="1" x14ac:dyDescent="0.25"/>
    <row r="10" spans="1:9" ht="27" thickBot="1" x14ac:dyDescent="0.3">
      <c r="A10" s="29" t="s">
        <v>4</v>
      </c>
      <c r="B10" s="26" t="s">
        <v>47</v>
      </c>
      <c r="C10" s="32" t="s">
        <v>6</v>
      </c>
      <c r="D10" s="32" t="s">
        <v>7</v>
      </c>
      <c r="E10" s="32" t="s">
        <v>9</v>
      </c>
      <c r="F10" s="32" t="s">
        <v>10</v>
      </c>
      <c r="G10" s="32" t="s">
        <v>8</v>
      </c>
    </row>
    <row r="11" spans="1:9" x14ac:dyDescent="0.25">
      <c r="A11" s="99" t="s">
        <v>52</v>
      </c>
      <c r="B11" s="100"/>
      <c r="C11" s="100"/>
      <c r="D11" s="101"/>
      <c r="E11" s="48"/>
      <c r="F11" s="48"/>
      <c r="G11" s="55">
        <v>3789606.44</v>
      </c>
    </row>
    <row r="12" spans="1:9" ht="90" x14ac:dyDescent="0.25">
      <c r="A12" s="59">
        <v>44687</v>
      </c>
      <c r="B12" s="54" t="s">
        <v>61</v>
      </c>
      <c r="C12" s="54" t="s">
        <v>156</v>
      </c>
      <c r="D12" s="51" t="s">
        <v>188</v>
      </c>
      <c r="E12" s="52"/>
      <c r="F12" s="53">
        <v>3400</v>
      </c>
      <c r="G12" s="53">
        <f>+G11-F12</f>
        <v>3786206.44</v>
      </c>
    </row>
    <row r="13" spans="1:9" ht="90.75" thickBot="1" x14ac:dyDescent="0.3">
      <c r="A13" s="40">
        <v>44687</v>
      </c>
      <c r="B13" s="49" t="s">
        <v>59</v>
      </c>
      <c r="C13" s="50" t="s">
        <v>165</v>
      </c>
      <c r="D13" s="35" t="s">
        <v>207</v>
      </c>
      <c r="E13" s="34"/>
      <c r="F13" s="41">
        <v>3400</v>
      </c>
      <c r="G13" s="53">
        <f t="shared" ref="G13:G33" si="0">+G12-F13</f>
        <v>3782806.44</v>
      </c>
      <c r="I13" s="19"/>
    </row>
    <row r="14" spans="1:9" ht="90.75" thickBot="1" x14ac:dyDescent="0.3">
      <c r="A14" s="30">
        <v>44687</v>
      </c>
      <c r="B14" s="27" t="s">
        <v>60</v>
      </c>
      <c r="C14" s="33" t="s">
        <v>157</v>
      </c>
      <c r="D14" s="35" t="s">
        <v>208</v>
      </c>
      <c r="E14" s="33"/>
      <c r="F14" s="34">
        <v>15350</v>
      </c>
      <c r="G14" s="53">
        <f t="shared" si="0"/>
        <v>3767456.44</v>
      </c>
      <c r="H14" s="56" t="s">
        <v>43</v>
      </c>
      <c r="I14" s="19" t="s">
        <v>42</v>
      </c>
    </row>
    <row r="15" spans="1:9" ht="90.75" thickBot="1" x14ac:dyDescent="0.3">
      <c r="A15" s="30">
        <v>6</v>
      </c>
      <c r="B15" s="27" t="s">
        <v>62</v>
      </c>
      <c r="C15" s="35" t="s">
        <v>164</v>
      </c>
      <c r="D15" s="35" t="s">
        <v>209</v>
      </c>
      <c r="E15" s="33"/>
      <c r="F15" s="34">
        <v>14250</v>
      </c>
      <c r="G15" s="53">
        <f t="shared" si="0"/>
        <v>3753206.44</v>
      </c>
    </row>
    <row r="16" spans="1:9" ht="90.75" thickBot="1" x14ac:dyDescent="0.3">
      <c r="A16" s="30">
        <v>44687</v>
      </c>
      <c r="B16" s="27" t="s">
        <v>63</v>
      </c>
      <c r="C16" s="33" t="s">
        <v>165</v>
      </c>
      <c r="D16" s="35" t="s">
        <v>210</v>
      </c>
      <c r="E16" s="33"/>
      <c r="F16" s="34">
        <v>9500</v>
      </c>
      <c r="G16" s="53">
        <f t="shared" si="0"/>
        <v>3743706.44</v>
      </c>
    </row>
    <row r="17" spans="1:7" ht="15.75" thickBot="1" x14ac:dyDescent="0.3">
      <c r="A17" s="30">
        <v>44687</v>
      </c>
      <c r="B17" s="27" t="s">
        <v>64</v>
      </c>
      <c r="C17" s="35" t="s">
        <v>65</v>
      </c>
      <c r="D17" s="35" t="s">
        <v>179</v>
      </c>
      <c r="E17" s="33"/>
      <c r="F17" s="41">
        <v>0</v>
      </c>
      <c r="G17" s="53">
        <f t="shared" si="0"/>
        <v>3743706.44</v>
      </c>
    </row>
    <row r="18" spans="1:7" ht="15.75" thickBot="1" x14ac:dyDescent="0.3">
      <c r="A18" s="30">
        <v>44687</v>
      </c>
      <c r="B18" s="27" t="s">
        <v>66</v>
      </c>
      <c r="C18" s="33" t="s">
        <v>65</v>
      </c>
      <c r="D18" s="35" t="s">
        <v>180</v>
      </c>
      <c r="E18" s="34"/>
      <c r="F18" s="41">
        <v>0</v>
      </c>
      <c r="G18" s="53">
        <f t="shared" si="0"/>
        <v>3743706.44</v>
      </c>
    </row>
    <row r="19" spans="1:7" ht="30.75" thickBot="1" x14ac:dyDescent="0.3">
      <c r="A19" s="30">
        <v>44691</v>
      </c>
      <c r="B19" s="27" t="s">
        <v>68</v>
      </c>
      <c r="C19" s="33" t="s">
        <v>166</v>
      </c>
      <c r="D19" s="35" t="s">
        <v>189</v>
      </c>
      <c r="E19" s="33"/>
      <c r="F19" s="41">
        <v>23077.25</v>
      </c>
      <c r="G19" s="53">
        <f t="shared" si="0"/>
        <v>3720629.19</v>
      </c>
    </row>
    <row r="20" spans="1:7" ht="15.75" thickBot="1" x14ac:dyDescent="0.3">
      <c r="A20" s="30">
        <v>44697</v>
      </c>
      <c r="B20" s="27" t="s">
        <v>69</v>
      </c>
      <c r="C20" s="35" t="s">
        <v>40</v>
      </c>
      <c r="D20" s="35" t="s">
        <v>211</v>
      </c>
      <c r="E20" s="33"/>
      <c r="F20" s="41">
        <v>0</v>
      </c>
      <c r="G20" s="53">
        <f t="shared" si="0"/>
        <v>3720629.19</v>
      </c>
    </row>
    <row r="21" spans="1:7" ht="30.75" thickBot="1" x14ac:dyDescent="0.3">
      <c r="A21" s="30">
        <v>44667</v>
      </c>
      <c r="B21" s="27" t="s">
        <v>70</v>
      </c>
      <c r="C21" s="33" t="s">
        <v>71</v>
      </c>
      <c r="D21" s="35" t="s">
        <v>190</v>
      </c>
      <c r="E21" s="33"/>
      <c r="F21" s="34">
        <v>5400</v>
      </c>
      <c r="G21" s="53">
        <f t="shared" si="0"/>
        <v>3715229.19</v>
      </c>
    </row>
    <row r="22" spans="1:7" ht="15.75" thickBot="1" x14ac:dyDescent="0.3">
      <c r="A22" s="30">
        <v>44697</v>
      </c>
      <c r="B22" s="27" t="s">
        <v>73</v>
      </c>
      <c r="C22" s="33" t="s">
        <v>39</v>
      </c>
      <c r="D22" s="35" t="s">
        <v>72</v>
      </c>
      <c r="E22" s="33"/>
      <c r="F22" s="34">
        <v>0</v>
      </c>
      <c r="G22" s="53">
        <f t="shared" si="0"/>
        <v>3715229.19</v>
      </c>
    </row>
    <row r="23" spans="1:7" ht="75.75" thickBot="1" x14ac:dyDescent="0.3">
      <c r="A23" s="30">
        <v>44698</v>
      </c>
      <c r="B23" s="27" t="s">
        <v>74</v>
      </c>
      <c r="C23" s="33" t="s">
        <v>75</v>
      </c>
      <c r="D23" s="35" t="s">
        <v>191</v>
      </c>
      <c r="E23" s="33"/>
      <c r="F23" s="34">
        <v>10735</v>
      </c>
      <c r="G23" s="53">
        <f t="shared" si="0"/>
        <v>3704494.19</v>
      </c>
    </row>
    <row r="24" spans="1:7" ht="30.75" thickBot="1" x14ac:dyDescent="0.3">
      <c r="A24" s="30">
        <v>44698</v>
      </c>
      <c r="B24" s="27" t="s">
        <v>76</v>
      </c>
      <c r="C24" s="35" t="s">
        <v>212</v>
      </c>
      <c r="D24" s="35" t="s">
        <v>213</v>
      </c>
      <c r="E24" s="33"/>
      <c r="F24" s="34">
        <v>3150</v>
      </c>
      <c r="G24" s="53">
        <f t="shared" si="0"/>
        <v>3701344.19</v>
      </c>
    </row>
    <row r="25" spans="1:7" ht="45.75" thickBot="1" x14ac:dyDescent="0.3">
      <c r="A25" s="30">
        <v>44704</v>
      </c>
      <c r="B25" s="27" t="s">
        <v>77</v>
      </c>
      <c r="C25" s="33" t="s">
        <v>214</v>
      </c>
      <c r="D25" s="35" t="s">
        <v>192</v>
      </c>
      <c r="E25" s="33"/>
      <c r="F25" s="34">
        <v>3000</v>
      </c>
      <c r="G25" s="53">
        <f t="shared" si="0"/>
        <v>3698344.19</v>
      </c>
    </row>
    <row r="26" spans="1:7" ht="45.75" thickBot="1" x14ac:dyDescent="0.3">
      <c r="A26" s="30">
        <v>44704</v>
      </c>
      <c r="B26" s="27" t="s">
        <v>78</v>
      </c>
      <c r="C26" s="33" t="s">
        <v>44</v>
      </c>
      <c r="D26" s="35" t="s">
        <v>193</v>
      </c>
      <c r="E26" s="33"/>
      <c r="F26" s="34">
        <v>3000</v>
      </c>
      <c r="G26" s="53">
        <f t="shared" si="0"/>
        <v>3695344.19</v>
      </c>
    </row>
    <row r="27" spans="1:7" ht="45.75" thickBot="1" x14ac:dyDescent="0.3">
      <c r="A27" s="30">
        <v>44704</v>
      </c>
      <c r="B27" s="27" t="s">
        <v>79</v>
      </c>
      <c r="C27" s="33" t="s">
        <v>167</v>
      </c>
      <c r="D27" s="35" t="s">
        <v>194</v>
      </c>
      <c r="E27" s="33"/>
      <c r="F27" s="34">
        <v>3000</v>
      </c>
      <c r="G27" s="53">
        <f t="shared" si="0"/>
        <v>3692344.19</v>
      </c>
    </row>
    <row r="28" spans="1:7" ht="45.75" thickBot="1" x14ac:dyDescent="0.3">
      <c r="A28" s="30">
        <v>44704</v>
      </c>
      <c r="B28" s="27" t="s">
        <v>80</v>
      </c>
      <c r="C28" s="33" t="s">
        <v>168</v>
      </c>
      <c r="D28" s="35" t="s">
        <v>195</v>
      </c>
      <c r="E28" s="33"/>
      <c r="F28" s="34">
        <v>3000</v>
      </c>
      <c r="G28" s="53">
        <f t="shared" si="0"/>
        <v>3689344.19</v>
      </c>
    </row>
    <row r="29" spans="1:7" ht="75.75" thickBot="1" x14ac:dyDescent="0.3">
      <c r="A29" s="30">
        <v>44704</v>
      </c>
      <c r="B29" s="27" t="s">
        <v>81</v>
      </c>
      <c r="C29" s="33" t="s">
        <v>215</v>
      </c>
      <c r="D29" s="35" t="s">
        <v>216</v>
      </c>
      <c r="E29" s="33"/>
      <c r="F29" s="34">
        <v>3050</v>
      </c>
      <c r="G29" s="53">
        <f t="shared" si="0"/>
        <v>3686294.19</v>
      </c>
    </row>
    <row r="30" spans="1:7" ht="75.75" thickBot="1" x14ac:dyDescent="0.3">
      <c r="A30" s="30">
        <v>44704</v>
      </c>
      <c r="B30" s="27" t="s">
        <v>82</v>
      </c>
      <c r="C30" s="35" t="s">
        <v>169</v>
      </c>
      <c r="D30" s="35" t="s">
        <v>217</v>
      </c>
      <c r="E30" s="33"/>
      <c r="F30" s="34">
        <v>2750</v>
      </c>
      <c r="G30" s="53">
        <f t="shared" si="0"/>
        <v>3683544.19</v>
      </c>
    </row>
    <row r="31" spans="1:7" ht="75.75" thickBot="1" x14ac:dyDescent="0.3">
      <c r="A31" s="30">
        <v>44704</v>
      </c>
      <c r="B31" s="27" t="s">
        <v>83</v>
      </c>
      <c r="C31" s="33" t="s">
        <v>218</v>
      </c>
      <c r="D31" s="35" t="s">
        <v>219</v>
      </c>
      <c r="E31" s="33"/>
      <c r="F31" s="34">
        <v>2450</v>
      </c>
      <c r="G31" s="53">
        <f t="shared" si="0"/>
        <v>3681094.19</v>
      </c>
    </row>
    <row r="32" spans="1:7" ht="75.75" thickBot="1" x14ac:dyDescent="0.3">
      <c r="A32" s="30">
        <v>44704</v>
      </c>
      <c r="B32" s="27" t="s">
        <v>84</v>
      </c>
      <c r="C32" s="33" t="s">
        <v>170</v>
      </c>
      <c r="D32" s="35" t="s">
        <v>220</v>
      </c>
      <c r="E32" s="33"/>
      <c r="F32" s="34">
        <v>1700</v>
      </c>
      <c r="G32" s="53">
        <f t="shared" si="0"/>
        <v>3679394.19</v>
      </c>
    </row>
    <row r="33" spans="1:8" ht="30.75" thickBot="1" x14ac:dyDescent="0.3">
      <c r="A33" s="30">
        <v>44705</v>
      </c>
      <c r="B33" s="27" t="s">
        <v>45</v>
      </c>
      <c r="C33" s="33" t="s">
        <v>171</v>
      </c>
      <c r="D33" s="35" t="s">
        <v>246</v>
      </c>
      <c r="E33" s="33"/>
      <c r="F33" s="34">
        <v>4050</v>
      </c>
      <c r="G33" s="53">
        <f t="shared" si="0"/>
        <v>3675344.19</v>
      </c>
    </row>
    <row r="34" spans="1:8" ht="15.75" thickBot="1" x14ac:dyDescent="0.3">
      <c r="A34" s="30">
        <v>44705</v>
      </c>
      <c r="B34" s="27" t="s">
        <v>89</v>
      </c>
      <c r="C34" s="33" t="s">
        <v>171</v>
      </c>
      <c r="D34" s="35" t="s">
        <v>182</v>
      </c>
      <c r="E34" s="33"/>
      <c r="F34" s="34">
        <v>4719.5</v>
      </c>
      <c r="G34" s="53">
        <f t="shared" ref="G34:G59" si="1">+G33-F34</f>
        <v>3670624.69</v>
      </c>
    </row>
    <row r="35" spans="1:8" ht="15.75" thickBot="1" x14ac:dyDescent="0.3">
      <c r="A35" s="30">
        <v>44705</v>
      </c>
      <c r="B35" s="27" t="s">
        <v>85</v>
      </c>
      <c r="C35" s="33" t="s">
        <v>40</v>
      </c>
      <c r="D35" s="35" t="s">
        <v>181</v>
      </c>
      <c r="E35" s="33"/>
      <c r="F35" s="34">
        <v>0</v>
      </c>
      <c r="G35" s="53">
        <f t="shared" si="1"/>
        <v>3670624.69</v>
      </c>
    </row>
    <row r="36" spans="1:8" ht="30.75" thickBot="1" x14ac:dyDescent="0.3">
      <c r="A36" s="30">
        <v>44705</v>
      </c>
      <c r="B36" s="27" t="s">
        <v>86</v>
      </c>
      <c r="C36" s="33" t="s">
        <v>40</v>
      </c>
      <c r="D36" s="35" t="s">
        <v>221</v>
      </c>
      <c r="E36" s="33"/>
      <c r="F36" s="34">
        <v>0</v>
      </c>
      <c r="G36" s="53">
        <f t="shared" si="1"/>
        <v>3670624.69</v>
      </c>
    </row>
    <row r="37" spans="1:8" ht="30.75" thickBot="1" x14ac:dyDescent="0.3">
      <c r="A37" s="30">
        <v>44705</v>
      </c>
      <c r="B37" s="27" t="s">
        <v>87</v>
      </c>
      <c r="C37" s="33" t="s">
        <v>40</v>
      </c>
      <c r="D37" s="35" t="s">
        <v>247</v>
      </c>
      <c r="E37" s="41"/>
      <c r="F37" s="34">
        <v>0</v>
      </c>
      <c r="G37" s="53">
        <f t="shared" si="1"/>
        <v>3670624.69</v>
      </c>
    </row>
    <row r="38" spans="1:8" ht="90.75" thickBot="1" x14ac:dyDescent="0.3">
      <c r="A38" s="30">
        <v>44707</v>
      </c>
      <c r="B38" s="27" t="s">
        <v>88</v>
      </c>
      <c r="C38" s="33" t="s">
        <v>172</v>
      </c>
      <c r="D38" s="35" t="s">
        <v>196</v>
      </c>
      <c r="E38" s="33"/>
      <c r="F38" s="34">
        <v>12200</v>
      </c>
      <c r="G38" s="53">
        <f t="shared" si="1"/>
        <v>3658424.69</v>
      </c>
    </row>
    <row r="39" spans="1:8" ht="90.75" thickBot="1" x14ac:dyDescent="0.3">
      <c r="A39" s="30" t="s">
        <v>90</v>
      </c>
      <c r="B39" s="27" t="s">
        <v>91</v>
      </c>
      <c r="C39" s="33" t="s">
        <v>173</v>
      </c>
      <c r="D39" s="35" t="s">
        <v>203</v>
      </c>
      <c r="E39" s="33"/>
      <c r="F39" s="34">
        <v>7600</v>
      </c>
      <c r="G39" s="53">
        <f t="shared" si="1"/>
        <v>3650824.69</v>
      </c>
    </row>
    <row r="40" spans="1:8" ht="75.75" thickBot="1" x14ac:dyDescent="0.3">
      <c r="A40" s="30">
        <v>44707</v>
      </c>
      <c r="B40" s="27" t="s">
        <v>92</v>
      </c>
      <c r="C40" s="33" t="s">
        <v>158</v>
      </c>
      <c r="D40" s="35" t="s">
        <v>222</v>
      </c>
      <c r="E40" s="33"/>
      <c r="F40" s="34">
        <v>7600</v>
      </c>
      <c r="G40" s="53">
        <f t="shared" si="1"/>
        <v>3643224.69</v>
      </c>
    </row>
    <row r="41" spans="1:8" ht="90.75" thickBot="1" x14ac:dyDescent="0.3">
      <c r="A41" s="30">
        <v>44707</v>
      </c>
      <c r="B41" s="27" t="s">
        <v>93</v>
      </c>
      <c r="C41" s="33" t="s">
        <v>54</v>
      </c>
      <c r="D41" s="35" t="s">
        <v>183</v>
      </c>
      <c r="E41" s="33"/>
      <c r="F41" s="34">
        <v>7600</v>
      </c>
      <c r="G41" s="53">
        <f t="shared" si="1"/>
        <v>3635624.69</v>
      </c>
    </row>
    <row r="42" spans="1:8" ht="90.75" thickBot="1" x14ac:dyDescent="0.3">
      <c r="A42" s="30">
        <v>44707</v>
      </c>
      <c r="B42" s="27" t="s">
        <v>94</v>
      </c>
      <c r="C42" s="33" t="s">
        <v>174</v>
      </c>
      <c r="D42" s="35" t="s">
        <v>223</v>
      </c>
      <c r="E42" s="33"/>
      <c r="F42" s="34">
        <v>7600</v>
      </c>
      <c r="G42" s="53">
        <f t="shared" si="1"/>
        <v>3628024.69</v>
      </c>
    </row>
    <row r="43" spans="1:8" ht="90.75" thickBot="1" x14ac:dyDescent="0.3">
      <c r="A43" s="30" t="s">
        <v>95</v>
      </c>
      <c r="B43" s="27" t="s">
        <v>96</v>
      </c>
      <c r="C43" s="33" t="s">
        <v>224</v>
      </c>
      <c r="D43" s="35" t="s">
        <v>178</v>
      </c>
      <c r="E43" s="33"/>
      <c r="F43" s="41">
        <v>6800</v>
      </c>
      <c r="G43" s="53">
        <f t="shared" si="1"/>
        <v>3621224.69</v>
      </c>
    </row>
    <row r="44" spans="1:8" ht="75.75" thickBot="1" x14ac:dyDescent="0.3">
      <c r="A44" s="30">
        <v>44707</v>
      </c>
      <c r="B44" s="27" t="s">
        <v>97</v>
      </c>
      <c r="C44" s="33" t="s">
        <v>159</v>
      </c>
      <c r="D44" s="35" t="s">
        <v>205</v>
      </c>
      <c r="E44" s="33"/>
      <c r="F44" s="34">
        <v>6800</v>
      </c>
      <c r="G44" s="53">
        <f t="shared" si="1"/>
        <v>3614424.69</v>
      </c>
    </row>
    <row r="45" spans="1:8" ht="75.75" thickBot="1" x14ac:dyDescent="0.3">
      <c r="A45" s="30">
        <v>44707</v>
      </c>
      <c r="B45" s="27" t="s">
        <v>98</v>
      </c>
      <c r="C45" s="33" t="s">
        <v>160</v>
      </c>
      <c r="D45" s="35" t="s">
        <v>204</v>
      </c>
      <c r="E45" s="33"/>
      <c r="F45" s="34">
        <v>6800</v>
      </c>
      <c r="G45" s="53">
        <f t="shared" si="1"/>
        <v>3607624.69</v>
      </c>
      <c r="H45" t="s">
        <v>99</v>
      </c>
    </row>
    <row r="46" spans="1:8" ht="75.75" thickBot="1" x14ac:dyDescent="0.3">
      <c r="A46" s="30">
        <v>44707</v>
      </c>
      <c r="B46" s="27" t="s">
        <v>101</v>
      </c>
      <c r="C46" s="33" t="s">
        <v>160</v>
      </c>
      <c r="D46" s="35" t="s">
        <v>225</v>
      </c>
      <c r="E46" s="33"/>
      <c r="F46" s="34">
        <v>2950</v>
      </c>
      <c r="G46" s="53">
        <f t="shared" si="1"/>
        <v>3604674.69</v>
      </c>
    </row>
    <row r="47" spans="1:8" ht="15.75" thickBot="1" x14ac:dyDescent="0.3">
      <c r="A47" s="30">
        <v>44711</v>
      </c>
      <c r="B47" s="27" t="s">
        <v>102</v>
      </c>
      <c r="C47" s="33" t="s">
        <v>104</v>
      </c>
      <c r="D47" s="35"/>
      <c r="E47" s="33"/>
      <c r="F47" s="34">
        <v>80700</v>
      </c>
      <c r="G47" s="53">
        <f t="shared" si="1"/>
        <v>3523974.69</v>
      </c>
    </row>
    <row r="48" spans="1:8" ht="60.75" thickBot="1" x14ac:dyDescent="0.3">
      <c r="A48" s="30">
        <v>44711</v>
      </c>
      <c r="B48" s="27" t="s">
        <v>103</v>
      </c>
      <c r="C48" s="33" t="s">
        <v>41</v>
      </c>
      <c r="D48" s="35" t="s">
        <v>197</v>
      </c>
      <c r="E48" s="33"/>
      <c r="F48" s="34">
        <v>24600</v>
      </c>
      <c r="G48" s="53">
        <f t="shared" si="1"/>
        <v>3499374.69</v>
      </c>
    </row>
    <row r="49" spans="1:10" ht="60.75" thickBot="1" x14ac:dyDescent="0.3">
      <c r="A49" s="30">
        <v>44711</v>
      </c>
      <c r="B49" s="27" t="s">
        <v>105</v>
      </c>
      <c r="C49" s="33" t="s">
        <v>106</v>
      </c>
      <c r="D49" s="35" t="s">
        <v>197</v>
      </c>
      <c r="E49" s="33"/>
      <c r="F49" s="34">
        <v>8200</v>
      </c>
      <c r="G49" s="53">
        <f t="shared" si="1"/>
        <v>3491174.69</v>
      </c>
    </row>
    <row r="50" spans="1:10" ht="60.75" thickBot="1" x14ac:dyDescent="0.3">
      <c r="A50" s="30">
        <v>44711</v>
      </c>
      <c r="B50" s="27" t="s">
        <v>107</v>
      </c>
      <c r="C50" s="33" t="s">
        <v>161</v>
      </c>
      <c r="D50" s="35" t="s">
        <v>198</v>
      </c>
      <c r="E50" s="33"/>
      <c r="F50" s="34">
        <v>8200</v>
      </c>
      <c r="G50" s="53">
        <f t="shared" si="1"/>
        <v>3482974.69</v>
      </c>
    </row>
    <row r="51" spans="1:10" ht="60.75" thickBot="1" x14ac:dyDescent="0.3">
      <c r="A51" s="30">
        <v>44711</v>
      </c>
      <c r="B51" s="27" t="s">
        <v>108</v>
      </c>
      <c r="C51" s="33" t="s">
        <v>162</v>
      </c>
      <c r="D51" s="35" t="s">
        <v>206</v>
      </c>
      <c r="E51" s="33"/>
      <c r="F51" s="41">
        <v>8200</v>
      </c>
      <c r="G51" s="53">
        <f t="shared" si="1"/>
        <v>3474774.69</v>
      </c>
    </row>
    <row r="52" spans="1:10" ht="60.75" thickBot="1" x14ac:dyDescent="0.3">
      <c r="A52" s="30">
        <v>44711</v>
      </c>
      <c r="B52" s="27" t="s">
        <v>109</v>
      </c>
      <c r="C52" s="35" t="s">
        <v>163</v>
      </c>
      <c r="D52" s="35" t="s">
        <v>186</v>
      </c>
      <c r="E52" s="33"/>
      <c r="F52" s="41">
        <v>8200</v>
      </c>
      <c r="G52" s="53">
        <f t="shared" si="1"/>
        <v>3466574.69</v>
      </c>
    </row>
    <row r="53" spans="1:10" ht="60.75" thickBot="1" x14ac:dyDescent="0.3">
      <c r="A53" s="30">
        <v>44711</v>
      </c>
      <c r="B53" s="27" t="s">
        <v>110</v>
      </c>
      <c r="C53" s="33" t="s">
        <v>175</v>
      </c>
      <c r="D53" s="35" t="s">
        <v>199</v>
      </c>
      <c r="E53" s="33"/>
      <c r="F53" s="41">
        <v>8200</v>
      </c>
      <c r="G53" s="53">
        <f t="shared" si="1"/>
        <v>3458374.69</v>
      </c>
    </row>
    <row r="54" spans="1:10" ht="60.75" thickBot="1" x14ac:dyDescent="0.3">
      <c r="A54" s="30">
        <v>44711</v>
      </c>
      <c r="B54" s="27" t="s">
        <v>111</v>
      </c>
      <c r="C54" s="33" t="s">
        <v>201</v>
      </c>
      <c r="D54" s="35" t="s">
        <v>202</v>
      </c>
      <c r="E54" s="33"/>
      <c r="F54" s="41">
        <v>8200</v>
      </c>
      <c r="G54" s="53">
        <f t="shared" si="1"/>
        <v>3450174.69</v>
      </c>
    </row>
    <row r="55" spans="1:10" ht="60.75" thickBot="1" x14ac:dyDescent="0.3">
      <c r="A55" s="30">
        <v>44711</v>
      </c>
      <c r="B55" s="27" t="s">
        <v>112</v>
      </c>
      <c r="C55" s="33" t="s">
        <v>115</v>
      </c>
      <c r="D55" s="35" t="s">
        <v>187</v>
      </c>
      <c r="E55" s="33"/>
      <c r="F55" s="34">
        <v>16400</v>
      </c>
      <c r="G55" s="53">
        <f t="shared" si="1"/>
        <v>3433774.69</v>
      </c>
    </row>
    <row r="56" spans="1:10" ht="60.75" thickBot="1" x14ac:dyDescent="0.3">
      <c r="A56" s="30">
        <v>44711</v>
      </c>
      <c r="B56" s="27" t="s">
        <v>114</v>
      </c>
      <c r="C56" s="33" t="s">
        <v>113</v>
      </c>
      <c r="D56" s="35" t="s">
        <v>200</v>
      </c>
      <c r="E56" s="33"/>
      <c r="F56" s="34">
        <v>7800</v>
      </c>
      <c r="G56" s="53">
        <f t="shared" si="1"/>
        <v>3425974.69</v>
      </c>
    </row>
    <row r="57" spans="1:10" ht="60.75" thickBot="1" x14ac:dyDescent="0.3">
      <c r="A57" s="30">
        <v>44711</v>
      </c>
      <c r="B57" s="27" t="s">
        <v>116</v>
      </c>
      <c r="C57" s="33" t="s">
        <v>177</v>
      </c>
      <c r="D57" s="35" t="s">
        <v>186</v>
      </c>
      <c r="E57" s="33"/>
      <c r="F57" s="34">
        <v>8200</v>
      </c>
      <c r="G57" s="53">
        <f t="shared" si="1"/>
        <v>3417774.69</v>
      </c>
    </row>
    <row r="58" spans="1:10" ht="60.75" thickBot="1" x14ac:dyDescent="0.3">
      <c r="A58" s="30">
        <v>44711</v>
      </c>
      <c r="B58" s="27" t="s">
        <v>117</v>
      </c>
      <c r="C58" s="33" t="s">
        <v>118</v>
      </c>
      <c r="D58" s="35" t="s">
        <v>186</v>
      </c>
      <c r="E58" s="33"/>
      <c r="F58" s="34">
        <v>16400</v>
      </c>
      <c r="G58" s="53">
        <f t="shared" si="1"/>
        <v>3401374.69</v>
      </c>
    </row>
    <row r="59" spans="1:10" ht="30.75" thickBot="1" x14ac:dyDescent="0.3">
      <c r="A59" s="30">
        <v>44712</v>
      </c>
      <c r="B59" s="27" t="s">
        <v>122</v>
      </c>
      <c r="C59" s="33" t="s">
        <v>176</v>
      </c>
      <c r="D59" s="35" t="s">
        <v>184</v>
      </c>
      <c r="E59" s="33"/>
      <c r="F59" s="34">
        <v>158917.70000000001</v>
      </c>
      <c r="G59" s="53">
        <f t="shared" si="1"/>
        <v>3242456.9899999998</v>
      </c>
    </row>
    <row r="60" spans="1:10" ht="15.75" thickBot="1" x14ac:dyDescent="0.3">
      <c r="A60" s="30">
        <v>44712</v>
      </c>
      <c r="B60" s="27" t="s">
        <v>123</v>
      </c>
      <c r="C60" s="33"/>
      <c r="D60" s="35" t="s">
        <v>124</v>
      </c>
      <c r="E60" s="41">
        <v>5460801</v>
      </c>
      <c r="F60" s="34"/>
      <c r="G60" s="34">
        <f>+G59+E60</f>
        <v>8703257.9900000002</v>
      </c>
    </row>
    <row r="61" spans="1:10" ht="15.75" thickBot="1" x14ac:dyDescent="0.3">
      <c r="A61" s="30">
        <v>44712</v>
      </c>
      <c r="B61" s="27" t="s">
        <v>45</v>
      </c>
      <c r="C61" s="33"/>
      <c r="D61" s="35" t="s">
        <v>125</v>
      </c>
      <c r="E61" s="33"/>
      <c r="F61" s="34">
        <v>510.84</v>
      </c>
      <c r="G61" s="34">
        <f>+G60-F61</f>
        <v>8702747.1500000004</v>
      </c>
    </row>
    <row r="62" spans="1:10" ht="15.75" thickBot="1" x14ac:dyDescent="0.3">
      <c r="A62" s="30"/>
      <c r="B62" s="27"/>
      <c r="C62" s="33"/>
      <c r="D62" s="35" t="s">
        <v>185</v>
      </c>
      <c r="E62" s="33"/>
      <c r="F62" s="34">
        <v>335</v>
      </c>
      <c r="G62" s="34">
        <f>+G61-F62</f>
        <v>8702412.1500000004</v>
      </c>
      <c r="H62" s="57"/>
    </row>
    <row r="63" spans="1:10" ht="15.75" thickBot="1" x14ac:dyDescent="0.3">
      <c r="A63" s="96" t="s">
        <v>53</v>
      </c>
      <c r="B63" s="97"/>
      <c r="C63" s="97"/>
      <c r="D63" s="97"/>
      <c r="E63" s="97"/>
      <c r="F63" s="98"/>
      <c r="G63" s="36">
        <f>+G62</f>
        <v>8702412.1500000004</v>
      </c>
      <c r="J63" t="s">
        <v>38</v>
      </c>
    </row>
    <row r="64" spans="1:10" x14ac:dyDescent="0.25">
      <c r="A64" s="102" t="s">
        <v>48</v>
      </c>
      <c r="B64" s="103"/>
      <c r="C64" s="103"/>
      <c r="D64" s="103"/>
      <c r="E64" s="103"/>
      <c r="F64" s="103"/>
      <c r="G64" s="104"/>
    </row>
    <row r="65" spans="1:9" s="19" customFormat="1" x14ac:dyDescent="0.25">
      <c r="A65" s="42"/>
      <c r="B65" s="42"/>
      <c r="C65" s="42"/>
      <c r="D65" s="42"/>
      <c r="E65" s="42"/>
      <c r="F65" s="42"/>
      <c r="G65" s="60"/>
    </row>
    <row r="66" spans="1:9" s="19" customFormat="1" x14ac:dyDescent="0.25">
      <c r="A66" s="42"/>
      <c r="B66" s="42"/>
      <c r="C66" s="42"/>
      <c r="D66" s="42"/>
      <c r="E66" s="42"/>
      <c r="F66" s="42"/>
      <c r="G66" s="42"/>
    </row>
    <row r="67" spans="1:9" s="19" customFormat="1" x14ac:dyDescent="0.25">
      <c r="A67" s="42"/>
      <c r="B67" s="42"/>
      <c r="C67" s="42"/>
      <c r="D67" s="42"/>
      <c r="E67" s="42"/>
      <c r="F67" s="42"/>
      <c r="G67" s="42"/>
    </row>
    <row r="68" spans="1:9" s="19" customFormat="1" x14ac:dyDescent="0.25">
      <c r="A68" s="42"/>
      <c r="B68" s="42"/>
      <c r="C68" s="42"/>
      <c r="D68" s="42"/>
      <c r="E68" s="42"/>
      <c r="F68" s="42"/>
      <c r="G68" s="42"/>
    </row>
    <row r="69" spans="1:9" x14ac:dyDescent="0.25">
      <c r="C69" s="37"/>
      <c r="E69" s="86"/>
      <c r="F69" s="86"/>
      <c r="I69" s="15"/>
    </row>
    <row r="70" spans="1:9" x14ac:dyDescent="0.25">
      <c r="C70" s="38" t="s">
        <v>27</v>
      </c>
      <c r="E70" s="38" t="s">
        <v>28</v>
      </c>
      <c r="H70" t="s">
        <v>37</v>
      </c>
      <c r="I70" s="15"/>
    </row>
    <row r="71" spans="1:9" x14ac:dyDescent="0.25">
      <c r="C71" s="31" t="s">
        <v>30</v>
      </c>
      <c r="E71" s="31" t="s">
        <v>29</v>
      </c>
      <c r="G71" s="39"/>
      <c r="I71" s="23"/>
    </row>
    <row r="72" spans="1:9" x14ac:dyDescent="0.25">
      <c r="G72" s="39"/>
      <c r="H72" s="14"/>
    </row>
    <row r="73" spans="1:9" x14ac:dyDescent="0.25">
      <c r="A73" s="28" t="s">
        <v>35</v>
      </c>
    </row>
    <row r="74" spans="1:9" x14ac:dyDescent="0.25">
      <c r="A74" s="28" t="s">
        <v>31</v>
      </c>
    </row>
  </sheetData>
  <mergeCells count="8">
    <mergeCell ref="E69:F69"/>
    <mergeCell ref="C5:G5"/>
    <mergeCell ref="A6:G6"/>
    <mergeCell ref="A7:G7"/>
    <mergeCell ref="A8:G8"/>
    <mergeCell ref="A63:F63"/>
    <mergeCell ref="A11:D11"/>
    <mergeCell ref="A64:G64"/>
  </mergeCells>
  <pageMargins left="0.43" right="0.11811023622047245" top="0.21" bottom="0.18" header="0.31496062992125984" footer="0.31496062992125984"/>
  <pageSetup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78"/>
  <sheetViews>
    <sheetView topLeftCell="A28" zoomScaleNormal="100" workbookViewId="0">
      <selection activeCell="D25" sqref="D25"/>
    </sheetView>
  </sheetViews>
  <sheetFormatPr baseColWidth="10" defaultRowHeight="15" x14ac:dyDescent="0.25"/>
  <cols>
    <col min="1" max="1" width="14.85546875" customWidth="1"/>
    <col min="2" max="2" width="14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87" t="s">
        <v>248</v>
      </c>
      <c r="B5" s="87"/>
      <c r="C5" s="87"/>
      <c r="D5" s="87"/>
      <c r="E5" s="87"/>
    </row>
    <row r="6" spans="1:5" x14ac:dyDescent="0.25">
      <c r="A6" s="87" t="s">
        <v>269</v>
      </c>
      <c r="B6" s="87"/>
      <c r="C6" s="87"/>
      <c r="D6" s="87"/>
      <c r="E6" s="87"/>
    </row>
    <row r="7" spans="1:5" ht="15" customHeight="1" x14ac:dyDescent="0.25">
      <c r="A7" s="87" t="s">
        <v>32</v>
      </c>
      <c r="B7" s="87"/>
      <c r="C7" s="87"/>
      <c r="D7" s="87"/>
      <c r="E7" s="87"/>
    </row>
    <row r="8" spans="1:5" ht="1.5" customHeight="1" x14ac:dyDescent="0.25">
      <c r="A8" s="58"/>
      <c r="B8" s="58"/>
      <c r="C8" s="58"/>
      <c r="D8" s="58"/>
      <c r="E8" s="58"/>
    </row>
    <row r="9" spans="1:5" ht="31.5" x14ac:dyDescent="0.25">
      <c r="A9" s="61" t="s">
        <v>4</v>
      </c>
      <c r="B9" s="62" t="s">
        <v>249</v>
      </c>
      <c r="C9" s="63" t="s">
        <v>6</v>
      </c>
      <c r="D9" s="61" t="s">
        <v>7</v>
      </c>
      <c r="E9" s="61" t="s">
        <v>250</v>
      </c>
    </row>
    <row r="10" spans="1:5" ht="30" x14ac:dyDescent="0.25">
      <c r="A10" s="64">
        <v>44685</v>
      </c>
      <c r="B10" s="65" t="s">
        <v>270</v>
      </c>
      <c r="C10" s="66" t="s">
        <v>254</v>
      </c>
      <c r="D10" s="67" t="s">
        <v>271</v>
      </c>
      <c r="E10" s="68">
        <v>10613.24</v>
      </c>
    </row>
    <row r="11" spans="1:5" ht="30" x14ac:dyDescent="0.25">
      <c r="A11" s="64">
        <v>44685</v>
      </c>
      <c r="B11" s="65" t="s">
        <v>272</v>
      </c>
      <c r="C11" s="66" t="s">
        <v>273</v>
      </c>
      <c r="D11" s="67" t="s">
        <v>274</v>
      </c>
      <c r="E11" s="68">
        <v>127204</v>
      </c>
    </row>
    <row r="12" spans="1:5" ht="45" x14ac:dyDescent="0.25">
      <c r="A12" s="64">
        <v>44685</v>
      </c>
      <c r="B12" s="65" t="s">
        <v>275</v>
      </c>
      <c r="C12" s="66" t="s">
        <v>256</v>
      </c>
      <c r="D12" s="67" t="s">
        <v>276</v>
      </c>
      <c r="E12" s="68">
        <v>741765.59</v>
      </c>
    </row>
    <row r="13" spans="1:5" ht="34.5" customHeight="1" x14ac:dyDescent="0.25">
      <c r="A13" s="64">
        <v>44685</v>
      </c>
      <c r="B13" s="65" t="s">
        <v>277</v>
      </c>
      <c r="C13" s="66" t="s">
        <v>259</v>
      </c>
      <c r="D13" s="67" t="s">
        <v>278</v>
      </c>
      <c r="E13" s="68">
        <v>328725.33</v>
      </c>
    </row>
    <row r="14" spans="1:5" ht="31.5" customHeight="1" x14ac:dyDescent="0.25">
      <c r="A14" s="64">
        <v>44687</v>
      </c>
      <c r="B14" s="65" t="s">
        <v>279</v>
      </c>
      <c r="C14" s="66" t="s">
        <v>261</v>
      </c>
      <c r="D14" s="67" t="s">
        <v>280</v>
      </c>
      <c r="E14" s="68">
        <v>102575.23</v>
      </c>
    </row>
    <row r="15" spans="1:5" ht="30" x14ac:dyDescent="0.25">
      <c r="A15" s="64">
        <v>44687</v>
      </c>
      <c r="B15" s="65" t="s">
        <v>281</v>
      </c>
      <c r="C15" s="66" t="s">
        <v>254</v>
      </c>
      <c r="D15" s="67" t="s">
        <v>282</v>
      </c>
      <c r="E15" s="68">
        <v>3626.08</v>
      </c>
    </row>
    <row r="16" spans="1:5" ht="30" x14ac:dyDescent="0.25">
      <c r="A16" s="64">
        <v>44690</v>
      </c>
      <c r="B16" s="65" t="s">
        <v>283</v>
      </c>
      <c r="C16" s="66" t="s">
        <v>257</v>
      </c>
      <c r="D16" s="67" t="s">
        <v>284</v>
      </c>
      <c r="E16" s="68">
        <v>220500</v>
      </c>
    </row>
    <row r="17" spans="1:6" ht="45" x14ac:dyDescent="0.25">
      <c r="A17" s="64">
        <v>44691</v>
      </c>
      <c r="B17" s="65" t="s">
        <v>285</v>
      </c>
      <c r="C17" s="66" t="s">
        <v>260</v>
      </c>
      <c r="D17" s="67" t="s">
        <v>286</v>
      </c>
      <c r="E17" s="68">
        <v>13174</v>
      </c>
    </row>
    <row r="18" spans="1:6" ht="30" x14ac:dyDescent="0.25">
      <c r="A18" s="78">
        <v>44691</v>
      </c>
      <c r="B18" s="79" t="s">
        <v>287</v>
      </c>
      <c r="C18" s="80" t="s">
        <v>316</v>
      </c>
      <c r="D18" s="81" t="s">
        <v>288</v>
      </c>
      <c r="E18" s="82">
        <v>10360.4</v>
      </c>
    </row>
    <row r="19" spans="1:6" ht="30" x14ac:dyDescent="0.25">
      <c r="A19" s="83">
        <v>44691</v>
      </c>
      <c r="B19" s="65" t="s">
        <v>289</v>
      </c>
      <c r="C19" s="69" t="s">
        <v>252</v>
      </c>
      <c r="D19" s="67" t="s">
        <v>290</v>
      </c>
      <c r="E19" s="68">
        <v>1350</v>
      </c>
    </row>
    <row r="20" spans="1:6" ht="30" x14ac:dyDescent="0.25">
      <c r="A20" s="64">
        <v>44692</v>
      </c>
      <c r="B20" s="65" t="s">
        <v>291</v>
      </c>
      <c r="C20" s="84" t="s">
        <v>317</v>
      </c>
      <c r="D20" s="81" t="s">
        <v>292</v>
      </c>
      <c r="E20" s="82">
        <v>112808</v>
      </c>
    </row>
    <row r="21" spans="1:6" x14ac:dyDescent="0.25">
      <c r="A21" s="64">
        <v>44692</v>
      </c>
      <c r="B21" s="65" t="s">
        <v>293</v>
      </c>
      <c r="C21" s="84" t="s">
        <v>294</v>
      </c>
      <c r="D21" s="85" t="s">
        <v>313</v>
      </c>
      <c r="E21" s="82">
        <v>448423.6</v>
      </c>
    </row>
    <row r="22" spans="1:6" ht="36.75" customHeight="1" x14ac:dyDescent="0.25">
      <c r="A22" s="64">
        <v>44692</v>
      </c>
      <c r="B22" s="65" t="s">
        <v>295</v>
      </c>
      <c r="C22" s="66" t="s">
        <v>258</v>
      </c>
      <c r="D22" s="67" t="s">
        <v>296</v>
      </c>
      <c r="E22" s="68">
        <v>2320</v>
      </c>
      <c r="F22" s="70"/>
    </row>
    <row r="23" spans="1:6" ht="30" x14ac:dyDescent="0.25">
      <c r="A23" s="64">
        <v>44693</v>
      </c>
      <c r="B23" s="65" t="s">
        <v>297</v>
      </c>
      <c r="C23" s="66" t="s">
        <v>262</v>
      </c>
      <c r="D23" s="67" t="s">
        <v>298</v>
      </c>
      <c r="E23" s="68">
        <v>11886.19</v>
      </c>
    </row>
    <row r="24" spans="1:6" ht="39" customHeight="1" x14ac:dyDescent="0.25">
      <c r="A24" s="64">
        <v>44694</v>
      </c>
      <c r="B24" s="65" t="s">
        <v>299</v>
      </c>
      <c r="C24" s="66" t="s">
        <v>254</v>
      </c>
      <c r="D24" s="67" t="s">
        <v>300</v>
      </c>
      <c r="E24" s="68">
        <v>3557.41</v>
      </c>
    </row>
    <row r="25" spans="1:6" ht="45" x14ac:dyDescent="0.25">
      <c r="A25" s="64">
        <v>44699</v>
      </c>
      <c r="B25" s="65" t="s">
        <v>301</v>
      </c>
      <c r="C25" s="69" t="s">
        <v>253</v>
      </c>
      <c r="D25" s="67" t="s">
        <v>302</v>
      </c>
      <c r="E25" s="68">
        <v>52552.4</v>
      </c>
    </row>
    <row r="26" spans="1:6" ht="30" x14ac:dyDescent="0.25">
      <c r="A26" s="64">
        <v>44701</v>
      </c>
      <c r="B26" s="65" t="s">
        <v>303</v>
      </c>
      <c r="C26" s="66" t="s">
        <v>254</v>
      </c>
      <c r="D26" s="67" t="s">
        <v>304</v>
      </c>
      <c r="E26" s="68">
        <v>186891.38</v>
      </c>
    </row>
    <row r="27" spans="1:6" ht="30" x14ac:dyDescent="0.25">
      <c r="A27" s="64">
        <v>44704</v>
      </c>
      <c r="B27" s="65" t="s">
        <v>305</v>
      </c>
      <c r="C27" s="66" t="s">
        <v>273</v>
      </c>
      <c r="D27" s="67" t="s">
        <v>274</v>
      </c>
      <c r="E27" s="68">
        <v>80440.600000000006</v>
      </c>
      <c r="F27" s="70"/>
    </row>
    <row r="28" spans="1:6" ht="41.25" customHeight="1" x14ac:dyDescent="0.25">
      <c r="A28" s="64">
        <v>44704</v>
      </c>
      <c r="B28" s="65" t="s">
        <v>306</v>
      </c>
      <c r="C28" s="66" t="s">
        <v>251</v>
      </c>
      <c r="D28" s="67" t="s">
        <v>312</v>
      </c>
      <c r="E28" s="68">
        <v>2013721.95</v>
      </c>
    </row>
    <row r="29" spans="1:6" ht="30" x14ac:dyDescent="0.25">
      <c r="A29" s="64">
        <v>44706</v>
      </c>
      <c r="B29" s="65" t="s">
        <v>307</v>
      </c>
      <c r="C29" s="66" t="s">
        <v>255</v>
      </c>
      <c r="D29" s="67" t="s">
        <v>308</v>
      </c>
      <c r="E29" s="68">
        <v>2000</v>
      </c>
    </row>
    <row r="30" spans="1:6" ht="30" x14ac:dyDescent="0.25">
      <c r="A30" s="64">
        <v>44707</v>
      </c>
      <c r="B30" s="65" t="s">
        <v>309</v>
      </c>
      <c r="C30" s="66" t="s">
        <v>254</v>
      </c>
      <c r="D30" s="67" t="s">
        <v>310</v>
      </c>
      <c r="E30" s="68">
        <v>3629</v>
      </c>
    </row>
    <row r="31" spans="1:6" s="72" customFormat="1" ht="15.75" x14ac:dyDescent="0.25">
      <c r="A31" s="89" t="s">
        <v>311</v>
      </c>
      <c r="B31" s="90"/>
      <c r="C31" s="90"/>
      <c r="D31" s="91"/>
      <c r="E31" s="71">
        <f>SUM(E10:E30)</f>
        <v>4478124.3999999994</v>
      </c>
    </row>
    <row r="32" spans="1:6" s="72" customFormat="1" ht="15.75" x14ac:dyDescent="0.25">
      <c r="A32" s="73"/>
      <c r="B32" s="73"/>
      <c r="C32" s="73"/>
      <c r="D32" s="73"/>
      <c r="E32" s="74"/>
    </row>
    <row r="33" spans="1:7" s="72" customFormat="1" ht="15.75" x14ac:dyDescent="0.25">
      <c r="A33" s="73"/>
      <c r="B33" s="73"/>
      <c r="C33" s="73"/>
      <c r="D33" s="73"/>
      <c r="E33" s="74"/>
    </row>
    <row r="34" spans="1:7" x14ac:dyDescent="0.25">
      <c r="A34" s="75"/>
      <c r="B34" s="75"/>
      <c r="C34" s="75"/>
      <c r="D34" s="75"/>
      <c r="E34" s="75"/>
      <c r="F34" s="14"/>
      <c r="G34" s="14"/>
    </row>
    <row r="35" spans="1:7" x14ac:dyDescent="0.25">
      <c r="B35" s="19" t="s">
        <v>263</v>
      </c>
      <c r="E35" s="76" t="s">
        <v>264</v>
      </c>
      <c r="G35" s="15"/>
    </row>
    <row r="36" spans="1:7" x14ac:dyDescent="0.25">
      <c r="B36" t="s">
        <v>265</v>
      </c>
      <c r="E36" s="20" t="s">
        <v>28</v>
      </c>
      <c r="F36" s="20"/>
      <c r="G36" s="15"/>
    </row>
    <row r="37" spans="1:7" x14ac:dyDescent="0.25">
      <c r="B37" t="s">
        <v>266</v>
      </c>
      <c r="D37" s="19" t="s">
        <v>267</v>
      </c>
      <c r="E37" s="77" t="s">
        <v>29</v>
      </c>
      <c r="F37" s="77"/>
      <c r="G37" s="77"/>
    </row>
    <row r="38" spans="1:7" x14ac:dyDescent="0.25">
      <c r="D38" t="s">
        <v>27</v>
      </c>
      <c r="F38" s="14"/>
    </row>
    <row r="39" spans="1:7" x14ac:dyDescent="0.25">
      <c r="D39" t="s">
        <v>30</v>
      </c>
    </row>
    <row r="41" spans="1:7" x14ac:dyDescent="0.25">
      <c r="A41" t="s">
        <v>314</v>
      </c>
    </row>
    <row r="42" spans="1:7" x14ac:dyDescent="0.25">
      <c r="B42" t="s">
        <v>315</v>
      </c>
      <c r="D42" s="7">
        <f>SUM(D27:D41)</f>
        <v>0</v>
      </c>
    </row>
    <row r="78" spans="2:2" x14ac:dyDescent="0.25">
      <c r="B78" t="s">
        <v>268</v>
      </c>
    </row>
  </sheetData>
  <mergeCells count="4">
    <mergeCell ref="A5:E5"/>
    <mergeCell ref="A6:E6"/>
    <mergeCell ref="A7:E7"/>
    <mergeCell ref="A31:D31"/>
  </mergeCells>
  <pageMargins left="0.18" right="0.11811023622047245" top="0.11811023622047245" bottom="0.49" header="0.11811023622047245" footer="0.11811023622047245"/>
  <pageSetup scale="75" orientation="landscape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 366 mayo-22</vt:lpstr>
      <vt:lpstr>ingr</vt:lpstr>
      <vt:lpstr>EGRESOS  MAYO-22 344</vt:lpstr>
      <vt:lpstr>CUENTA PRESUPUESTARIA (2)</vt:lpstr>
      <vt:lpstr>'CUENTA PRESUPUESTARIA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2022-06-10T18:07:15Z</cp:lastPrinted>
  <dcterms:created xsi:type="dcterms:W3CDTF">2021-04-05T13:21:24Z</dcterms:created>
  <dcterms:modified xsi:type="dcterms:W3CDTF">2022-06-10T18:23:27Z</dcterms:modified>
</cp:coreProperties>
</file>