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PORTES\REPORTES 2022\"/>
    </mc:Choice>
  </mc:AlternateContent>
  <bookViews>
    <workbookView xWindow="0" yWindow="0" windowWidth="16815" windowHeight="7050"/>
  </bookViews>
  <sheets>
    <sheet name="ingresos OCTUBRE-22-336" sheetId="5" r:id="rId1"/>
    <sheet name="ingr" sheetId="3" state="hidden" r:id="rId2"/>
    <sheet name="EGRESOS  -OCTUBRE-22-344" sheetId="2" r:id="rId3"/>
    <sheet name="Hoja2" sheetId="10" state="hidden" r:id="rId4"/>
  </sheets>
  <definedNames>
    <definedName name="_xlnm._FilterDatabase" localSheetId="0" hidden="1">'ingresos OCTUBRE-22-336'!$A$6:$G$21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4" i="2" s="1"/>
  <c r="I19" i="5"/>
  <c r="E22" i="5"/>
  <c r="G12" i="5"/>
  <c r="G13" i="5" s="1"/>
  <c r="G14" i="5" s="1"/>
  <c r="G15" i="5" s="1"/>
  <c r="G16" i="5" s="1"/>
  <c r="G17" i="5" s="1"/>
  <c r="G18" i="5" s="1"/>
  <c r="G19" i="5" s="1"/>
  <c r="G20" i="5" s="1"/>
  <c r="G22" i="5" s="1"/>
  <c r="F22" i="5" l="1"/>
  <c r="D45" i="10" l="1"/>
  <c r="E34" i="10"/>
  <c r="E22" i="3" l="1"/>
</calcChain>
</file>

<file path=xl/sharedStrings.xml><?xml version="1.0" encoding="utf-8"?>
<sst xmlns="http://schemas.openxmlformats.org/spreadsheetml/2006/main" count="276" uniqueCount="234">
  <si>
    <t>DIRECCIÓN GENERAL DE BELLAS ARTES</t>
  </si>
  <si>
    <t xml:space="preserve">MAYOR GENERAL </t>
  </si>
  <si>
    <t>RELACIÓN DE INGRESOS Y EGRESOS</t>
  </si>
  <si>
    <t>MARZO 2021</t>
  </si>
  <si>
    <t>FECHA</t>
  </si>
  <si>
    <t>DP/CK/TRANSF.</t>
  </si>
  <si>
    <t xml:space="preserve">DESCRIPCIÓN </t>
  </si>
  <si>
    <t>CONCEPTO</t>
  </si>
  <si>
    <t>BALANCE</t>
  </si>
  <si>
    <t>DÉBITO</t>
  </si>
  <si>
    <t>CRÉDITO</t>
  </si>
  <si>
    <t>EAST COAST PRODUCTIONS SRL</t>
  </si>
  <si>
    <t>BALANCE AL 16-2-2021</t>
  </si>
  <si>
    <t xml:space="preserve">Arrend. Sala Manuel Rueda
</t>
  </si>
  <si>
    <t>DP  s/recibo</t>
  </si>
  <si>
    <t>Deposito cta .336</t>
  </si>
  <si>
    <t>CONSERVATORIO DE MUSICA</t>
  </si>
  <si>
    <t>Arqueo de caja chica</t>
  </si>
  <si>
    <t>Certificado de estudios</t>
  </si>
  <si>
    <t xml:space="preserve">Preparado  por : Miledy de los Santos </t>
  </si>
  <si>
    <t xml:space="preserve">                                                         Revisado por :Licda. Rosa  E. Martinez</t>
  </si>
  <si>
    <t>Totales MARZO-2021</t>
  </si>
  <si>
    <t>Transf.         7404</t>
  </si>
  <si>
    <t>DP                 7405</t>
  </si>
  <si>
    <t>DP                  7406</t>
  </si>
  <si>
    <t xml:space="preserve">       CTA.100-010-252133-6</t>
  </si>
  <si>
    <t>.</t>
  </si>
  <si>
    <t>DP/CK/ED/TRANSF.</t>
  </si>
  <si>
    <t>Licda. Rosa E. Martínez Gomera</t>
  </si>
  <si>
    <t>Lic. Miguel A. López García</t>
  </si>
  <si>
    <t>Director Administrativo y Financiero</t>
  </si>
  <si>
    <t>Encargada de Contabilidad</t>
  </si>
  <si>
    <t>LIBRAMIENTOS</t>
  </si>
  <si>
    <t>Preparado  por : Licda Aura E. Ramirez Merán</t>
  </si>
  <si>
    <t>Tecnico de Contabilidad</t>
  </si>
  <si>
    <t>Modificado y corregido por R.M.G</t>
  </si>
  <si>
    <t>VALORES EN RD$</t>
  </si>
  <si>
    <t xml:space="preserve">                              VALOR EN RD$</t>
  </si>
  <si>
    <t>CUENTA ÚNICA DEL TESORO NO. 100-010-252133-6</t>
  </si>
  <si>
    <t>FONDOS ASIGNACIÓN PRESUPUESTAL</t>
  </si>
  <si>
    <t>___________________________</t>
  </si>
  <si>
    <t>________________________</t>
  </si>
  <si>
    <t>Lic. Fernando Tejeda</t>
  </si>
  <si>
    <t>Encargado Presupuesto</t>
  </si>
  <si>
    <t>__________________________</t>
  </si>
  <si>
    <t>Preparado por Licda. Miledy de los Santos</t>
  </si>
  <si>
    <t>Cuenta Bancaria No. 100-01-010-252134-4</t>
  </si>
  <si>
    <t>MONTOS</t>
  </si>
  <si>
    <t>COMPAÑÍA DOMINICANA DE TELÉFONOS</t>
  </si>
  <si>
    <t>HUMANOS SEGUROS, S.A</t>
  </si>
  <si>
    <t xml:space="preserve">EDESUR </t>
  </si>
  <si>
    <t>ALCALDÍA DEL DISTRITO NACIONAL</t>
  </si>
  <si>
    <t>CORPORACIÓN DEL ACUEDUCTO Y ALCANTARILLADO DE SANTO DOMINGO</t>
  </si>
  <si>
    <t>EDENORTE</t>
  </si>
  <si>
    <t>ALTICE DOMINICANA</t>
  </si>
  <si>
    <t>BANCO DE RESERVAS</t>
  </si>
  <si>
    <t>AYUNTAMIENTO DE MOCA</t>
  </si>
  <si>
    <t>AYUNTAMIENTO DE SANTIAGO</t>
  </si>
  <si>
    <t>CORPORACIÓN DE ACUEDUCTO Y ALCANTARILLADO DE PUERTO PLATA</t>
  </si>
  <si>
    <t>EDEESTE</t>
  </si>
  <si>
    <t xml:space="preserve">                                                                                  </t>
  </si>
  <si>
    <t xml:space="preserve">  </t>
  </si>
  <si>
    <t xml:space="preserve">                           </t>
  </si>
  <si>
    <t xml:space="preserve">                                       </t>
  </si>
  <si>
    <t>DP/CK/ED/TRANSF./CN</t>
  </si>
  <si>
    <t>331-1</t>
  </si>
  <si>
    <t>Pago servicio de energía eléctrica deL Palacio de Bellas Artes y la Escuela Nacional de Artes Visuales, correspondiente al período 17/02/2022 al 18/03/2022.</t>
  </si>
  <si>
    <t>339-1</t>
  </si>
  <si>
    <t>CORINA DOLORES ALBA FERNÁNDEZ</t>
  </si>
  <si>
    <t>Pago alquiler local donde funciona la Escuela de Bellas Artes de San Francisco de Macorís, correspondiente al mes de marzo, 2022.</t>
  </si>
  <si>
    <t>381-1</t>
  </si>
  <si>
    <t>Pago servicio de agua potable del Palacio de Bellas Artes, Conservatorio Nacional  de Música y del Edificio de  las Escuelas de Bellas Artes del Distrito Nacional, correspondiente al mes de abril, 2022.</t>
  </si>
  <si>
    <t>399-1</t>
  </si>
  <si>
    <t>Pago de servicio telefónico de esta Dirección General de Bellas Artes (Palacio de Bellas Artes)  correspondiente al mes de abril, 2022.</t>
  </si>
  <si>
    <t>402-1</t>
  </si>
  <si>
    <t>Pago alquiler local donde funciona la Escuela de Bellas Artes de San Francisco de Macorís, correspondiente al mes de abril, 2022.</t>
  </si>
  <si>
    <t>404-1</t>
  </si>
  <si>
    <t>Pago servicio de energía eléctrica de las Escuelas de Bellas Artes de: Puerto Plata, Moca, Cotuí y San Francisco de Macorís del mes de abril, 2022</t>
  </si>
  <si>
    <t>414-1</t>
  </si>
  <si>
    <t>Pago de servicio telefónico de la  Escuela Nacional de Artes Visuales correspondiente al mes de abril, 2022.</t>
  </si>
  <si>
    <t>416-1</t>
  </si>
  <si>
    <t>SKENE, SRL</t>
  </si>
  <si>
    <t>Pago servicio de producción de los espectáculos artículos para las obras teatrales "El hijo del Sol: Historia de un Principito" y "Makandal", presentada en la sala Máximo Avilés Blonda del Palacio de Bellas Artes los días 23,25,26 y 27 de marzo y del 01 al 03 de abril, 2022.</t>
  </si>
  <si>
    <t>422-1</t>
  </si>
  <si>
    <t xml:space="preserve">Pago servicio recogida de basura de la Escuela de Bellas Artes de Santiago, correspondiente al mes deabrilo, 20212         </t>
  </si>
  <si>
    <t>426-1</t>
  </si>
  <si>
    <t>Pago servicio de energía eléctrica deL Palacio de Bellas Artes y la Escuela Nacional de Artes Visuales, correspondiente al período 18/03/2022 al 18/04/2022.</t>
  </si>
  <si>
    <t>429-1</t>
  </si>
  <si>
    <t xml:space="preserve">Pago servicio recogida de basura de la Escuela de Bellas Artes de Moca, correspondiente al mes de abril, 2022       </t>
  </si>
  <si>
    <t>431-1</t>
  </si>
  <si>
    <t xml:space="preserve">Pago servicio  de agua potable de la Escuela de Bellas Artes de Puerto Plata, correspondiente al mes de abril, 2022        </t>
  </si>
  <si>
    <t>RELACIÓN DE DESEMBOLSOS MAYO 2022</t>
  </si>
  <si>
    <t>Balance al 31 de mayo, 2022</t>
  </si>
  <si>
    <t>450-1</t>
  </si>
  <si>
    <t>Pago de servicio telefónico del Conservatorio Nacional de Música, correspondiente al mes de  mayo, 2022.</t>
  </si>
  <si>
    <t>452-1</t>
  </si>
  <si>
    <t>P.A. CATERING, SRL</t>
  </si>
  <si>
    <t>Pago servicio de catering realizados en diferentes actividades de esta Dirección General de Bellas Artes.</t>
  </si>
  <si>
    <t>455-1</t>
  </si>
  <si>
    <t>Pago servicio de energía eléctrica de las Escuelas de Bellas Artes de San Cristóbal;  San Juan de la Maguana; Conservatorio Nacional de Música  y de  la Escuela Elemental de Música  Elila Mena, correspondiente al mes de abril, 2022.</t>
  </si>
  <si>
    <t>464-1</t>
  </si>
  <si>
    <t>Pago seguro complementario del personal de esta Dirección General de Bellas Artes y sus dependencias del mes de mayo, 2022.</t>
  </si>
  <si>
    <t>Pago de  servicio de teléfonos móviles (flotas) del período 01-04-2022 al 30-04-2022.</t>
  </si>
  <si>
    <t>471-1</t>
  </si>
  <si>
    <t>474-1</t>
  </si>
  <si>
    <t>Pago de servicio telefónico de la  Escuela Nacional de Danza correspondiente al mes de abril, 2022.</t>
  </si>
  <si>
    <t>484-1</t>
  </si>
  <si>
    <t xml:space="preserve">Pago servicio recogida de basura de la Dirección General  de Bellas Artes, Escuela Nacional de Danza y de la Escuela Nacional de Bellas Artes, correspondiente al mes de mayo 2022         </t>
  </si>
  <si>
    <t>479-1</t>
  </si>
  <si>
    <t>Pago servicio Tarjeta Visa Flotilla Corporativa, correspondiente a la asignación fija mensual de mayo, 2022</t>
  </si>
  <si>
    <t>486-1</t>
  </si>
  <si>
    <t>CORPIP, SRL</t>
  </si>
  <si>
    <t>Pago servicio de impresión de Banner y afiches para la obra Makandal, presentada los días del 25 al marzo y del 01 al 03 de abril, 2022</t>
  </si>
  <si>
    <t>493-1</t>
  </si>
  <si>
    <t>GILDA INSTMENT, SRL</t>
  </si>
  <si>
    <t>Pago Pago adquisición de cuatro (4) baterías, tamaño 8d de 1,500 KM para el Palacio de Bellas Artes.</t>
  </si>
  <si>
    <t>495-1</t>
  </si>
  <si>
    <t>CHIPS TEJEDA, SRL</t>
  </si>
  <si>
    <t>Pago servicio de prodicción de espectáculo artístico "Aprendo los nuestro".</t>
  </si>
  <si>
    <t xml:space="preserve">                                                                                      </t>
  </si>
  <si>
    <t xml:space="preserve">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</si>
  <si>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</si>
  <si>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 AL 30-9-2022</t>
  </si>
  <si>
    <t>Fundación Encuentro Danza</t>
  </si>
  <si>
    <t>CK                 2067</t>
  </si>
  <si>
    <t>Tomasa Trinidad Rivas</t>
  </si>
  <si>
    <t>CK                 2068</t>
  </si>
  <si>
    <t>CK                 2069</t>
  </si>
  <si>
    <t>CK                  2070</t>
  </si>
  <si>
    <t>CK                  2071</t>
  </si>
  <si>
    <t>Robert Rafael Paulino</t>
  </si>
  <si>
    <t>CK                  2072</t>
  </si>
  <si>
    <t>CK                  2073</t>
  </si>
  <si>
    <t>Recibo nulo</t>
  </si>
  <si>
    <t>Nerwar Investments SRL</t>
  </si>
  <si>
    <t>Rafael Alberto Dolores Frias</t>
  </si>
  <si>
    <t>Llano  Marketing  Studio</t>
  </si>
  <si>
    <t>Balance al 31 de octubre 2022</t>
  </si>
  <si>
    <t>N/D</t>
  </si>
  <si>
    <t>Colector de Impuestos Internos</t>
  </si>
  <si>
    <t>CK                  2074</t>
  </si>
  <si>
    <t>CK                  2075</t>
  </si>
  <si>
    <t>Pascual Tavarez Rosario</t>
  </si>
  <si>
    <t>CK                  2076</t>
  </si>
  <si>
    <t>CK                  2077</t>
  </si>
  <si>
    <t>Omar Ovalle Contreras</t>
  </si>
  <si>
    <t>Orlando Vásquez George</t>
  </si>
  <si>
    <t>CK                  2078</t>
  </si>
  <si>
    <t>José Antonio de la Cruz</t>
  </si>
  <si>
    <t>CK                  2079</t>
  </si>
  <si>
    <t>Daniel Alberti Romero</t>
  </si>
  <si>
    <t>CK                  2080</t>
  </si>
  <si>
    <t>Gracielina Antonia Olivero Santana</t>
  </si>
  <si>
    <t>CK                  2081</t>
  </si>
  <si>
    <t>CK                  2082</t>
  </si>
  <si>
    <t>Elvin Joel Reyes Moreno</t>
  </si>
  <si>
    <t>CK                  2083</t>
  </si>
  <si>
    <t>CK                  2084</t>
  </si>
  <si>
    <t>Cheque no. 2083 nulo por error en el nombre</t>
  </si>
  <si>
    <t>CK                  2085</t>
  </si>
  <si>
    <t>Cheque no. 2085 nulo por error en el nombre</t>
  </si>
  <si>
    <t>CK                  2086</t>
  </si>
  <si>
    <t>CK                  2087</t>
  </si>
  <si>
    <t>Rosa Mireya Nina de Nina</t>
  </si>
  <si>
    <t>CK                  2088</t>
  </si>
  <si>
    <t>CK                  2089</t>
  </si>
  <si>
    <t>Francisco Antonio Mojica</t>
  </si>
  <si>
    <t>CK                  2090</t>
  </si>
  <si>
    <t>CK                  2091</t>
  </si>
  <si>
    <t>Cobros impuestos 0.15% DGII</t>
  </si>
  <si>
    <t>N/DR</t>
  </si>
  <si>
    <t>BALANCE AL 31-10-2022</t>
  </si>
  <si>
    <t>RELACIÓN DE INGRESOS Y EGRESOS DEL MES OCTUBRE, 2022.</t>
  </si>
  <si>
    <t>Desiré Adames Mejía</t>
  </si>
  <si>
    <t>María Altagracia Trinidad Núñez</t>
  </si>
  <si>
    <t>Reyita Báez de López</t>
  </si>
  <si>
    <t>Mario Lebrón</t>
  </si>
  <si>
    <t>Crisoria A. Díaz Santana</t>
  </si>
  <si>
    <t>Kimberley Elizabeth Fernández</t>
  </si>
  <si>
    <t>Raidher Rafael Díaz Mercedes</t>
  </si>
  <si>
    <t>Jeannie Margarita Pérez Pérez de González.</t>
  </si>
  <si>
    <t>Pago declaración de IR17 de septiembre, 2022.</t>
  </si>
  <si>
    <t>Alquiler local academia de Música de Villa Jaragua correspondiente al mes de septiembre, 2022</t>
  </si>
  <si>
    <t>Stephanie Bauger Saiz</t>
  </si>
  <si>
    <t>Ingrid Joseline Chalas  Díaz</t>
  </si>
  <si>
    <t>Reposición fondo de caja chica de la Escuela Nacional de Danza  del recibo # 001 al # 010</t>
  </si>
  <si>
    <t>Agua Crystal, S.A.</t>
  </si>
  <si>
    <t>Titanext Models Y Agencia de Modelos.</t>
  </si>
  <si>
    <t>Yomery Capellán Vargas</t>
  </si>
  <si>
    <t>José Luis Jiménez Gómez</t>
  </si>
  <si>
    <t>Johanna González</t>
  </si>
  <si>
    <t>Arrendamiento de la sala Manuel Rueda para realizar (4) cuatros funciones de la obra "CLU"  los días 13,14,15, y 15 de octubre, el monto corresponde al saldo de las presentaciones.</t>
  </si>
  <si>
    <t>RELACIÓN DE INGRESOS Y EGRESOS MES DE OCTUBRE, 2022</t>
  </si>
  <si>
    <t>Comprobación</t>
  </si>
  <si>
    <t>TRANSF    7564</t>
  </si>
  <si>
    <t>TRANSF    7565</t>
  </si>
  <si>
    <t>TRANSF    7566</t>
  </si>
  <si>
    <t>TRANSF    7567</t>
  </si>
  <si>
    <t>TRANSF    7568</t>
  </si>
  <si>
    <t>TRANSF    7569</t>
  </si>
  <si>
    <t>TRANSF    7570</t>
  </si>
  <si>
    <t>TRANSF    7571</t>
  </si>
  <si>
    <t>TRANSF    7572</t>
  </si>
  <si>
    <t xml:space="preserve">Luz I. r. del C. Acevedo Uribe </t>
  </si>
  <si>
    <t>Cargos bancarios por manejo de cuenta</t>
  </si>
  <si>
    <t>Compensación por el uso del motor correspondiente al mes de octubre, 2022 (Escuela Nacional de Arte Dramático)</t>
  </si>
  <si>
    <t>Compensación por el uso del motor correspondiente al mes de octubre, 2022  (Palacio de Bellas Artes)</t>
  </si>
  <si>
    <t>Compensación por el uso del motor correspondiente al mes de octubre, 2022 (Escuela Nacional de Artes Visuales)</t>
  </si>
  <si>
    <t>Compensación por el uso del motor correspondiente al mes de octubre, 2022 (Palacio de Bellas Artes)</t>
  </si>
  <si>
    <t>Pago del IT-1  mes de septiembre, 2022 (ITBIS)</t>
  </si>
  <si>
    <t>Pago alquiler local academia de Música de Duvergé correspondiente al mes de septiembre, 2022</t>
  </si>
  <si>
    <t>Reposición fondo de caja chica del Despacho del recibo # 2094 al recibo # 2118.</t>
  </si>
  <si>
    <t>Reposición fondo de caja chica del Conservatorio de Música del recibo # 0032 alrecibo # 0046.</t>
  </si>
  <si>
    <t>Reposición fondo de caja chica de la Escuela de Bellas Artes de San José de Ocoa del recibo # 001 al recibo # 010.</t>
  </si>
  <si>
    <t>Compensación por el uso del motor correspondiente al mes de octubre, 2022 (Conservatorio  Nacional de Música)</t>
  </si>
  <si>
    <t>Pago viáticos a la ciudad  de Bonao, en la Escuela de Bellas Artes para recibir una Donación del Sr. Senador de la provincia y reuniones de supervisión, el día 25-10-2022 saliendo a la 5:30 a.m. y regresando a las 4:00 p.m.</t>
  </si>
  <si>
    <t>Reposición fondo de caja chica de la Escuela de Bellas Artes de San Francisco de Macorís ,del recibo # 001 al recibo # 010.</t>
  </si>
  <si>
    <t>Reposición fondo caja chica de la Escuela de Bellas Artes de La Vega del recibo # 001 al # 030.</t>
  </si>
  <si>
    <t>Reposición fondo de caja chica de la Escuela  de Bellas Artes de Salcedo, del  recibo #  001 al  recibo # 010</t>
  </si>
  <si>
    <t>Reposición fondo de caja chica de la Escuela  de Bellas Artes de San Cristóbal, del recibo # 001 al recibo # 014</t>
  </si>
  <si>
    <t>Reposición fondo de caja chica de la  Dirección de Educación y Formación Artística Especializada (DEFAE) del recibo # 016 al recibo # 038</t>
  </si>
  <si>
    <t>Pago viáticos a la Directora del Ballet Nacional Dominicano, quien visitó la empresa (SODANCA) en Santiago de los Caballeros el 14-10-2022, saliendo a  las 5:30 a.m. y retorno a las 5:00 p.m. para concretar apoyo cultural  hacia  la Compañía.</t>
  </si>
  <si>
    <t>Reposición fondo de caja chica de la Escuela  de Bellas Artes de Salcedo, del  recibo   # 001 al  recibo # 010</t>
  </si>
  <si>
    <t>Pago rellenado de botellones y fardos de agua para el Palacio de Bellas Artes.</t>
  </si>
  <si>
    <t>Alquiler sala La Dramática para la presentación de la obra de teatro "La casa de Bernarda Alba" presentada los días 28, 29 y 30 de septiembre, 01 y 02 octubre, 2022.</t>
  </si>
  <si>
    <t>Inicial arrendamiento de la sala Máximo Avilés  Blonda y explanada sur del Palacio de Bellas Artes, para realización un (1) día del evento "Titanext Benefit Events 2022" el día 6-11-2022.</t>
  </si>
  <si>
    <t xml:space="preserve"> Arrendamiento sala Manuel Rueda, para la realización del Evento " XVII Festival Internacional de Danza Contemporánea Edanco 2022 " desde el martes 27 de septiembre al domingo 09 octubre de 2022.</t>
  </si>
  <si>
    <t>Inicial arrendamiento sala La Dramática para realizar tres (3) funciones de la obra de teatro "Fando  y Lis" los  días 04, 05, y 06 de noviembre, 2022.</t>
  </si>
  <si>
    <t>Inicial de arrendamiento de la sala La Dramática para realización de (2) dos funciones de la obra de teatro "Juguete para orfanato" los días 3 y 4  diciembre, 2022.</t>
  </si>
  <si>
    <t>Reposición fondo de caja chica de la Escuela  de Bellas Artes de Salcedo, del  recibo # 001 al  recibo # 010</t>
  </si>
  <si>
    <t>Pago viáticos, para viaje  a las Escuela de La Vega, Cotui, el 1-11-2022 , Santiago y Moca el 2-11-2022, para los coordinadores  verificar las planificaciones de las escuela saliendo a las 12: del mediodía y regresando a las 9:00 p.m.</t>
  </si>
  <si>
    <t>Pago viáticos, para viaje a las Escuela de la Vega, Cotui, el 1-11-2022 , Santiago y Moca el 2-11-2022, para los coordinadores  verificar las planificaciones de las escuela saliendo a las 12: del mediodía y regresando a las 9:00 p.m.</t>
  </si>
  <si>
    <t>Inicial arrendamiento de la sala Manuel Rueda para la realización de una (1) función del Espectáculo de Danza "Presentación de Danza Rosa Americana" el viernes 27 de enero, 2023.</t>
  </si>
  <si>
    <t>Arrendamiento salón de la Cúpula de la Galería Nacional del Palacio de Bellas Artes, para la realización  de evento corporativo  CCN, el día 02 de noviembre,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</si>
</sst>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0">
    <xf numFmtId="0" fontId="0" fillId="0" borderId="0" xfId="0"/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3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5" xfId="0" applyBorder="1"/>
    <xf numFmtId="43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Alignment="1"/>
    <xf numFmtId="43" fontId="0" fillId="0" borderId="0" xfId="1" applyFont="1" applyBorder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43" fontId="3" fillId="0" borderId="1" xfId="1" applyFont="1" applyBorder="1" applyAlignment="1">
      <alignment horizontal="left" vertical="center" wrapText="1"/>
    </xf>
    <xf numFmtId="43" fontId="3" fillId="0" borderId="1" xfId="1" applyFont="1" applyBorder="1"/>
    <xf numFmtId="0" fontId="0" fillId="0" borderId="0" xfId="0" applyAlignment="1">
      <alignment horizontal="left"/>
    </xf>
    <xf numFmtId="43" fontId="0" fillId="0" borderId="1" xfId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43" fontId="1" fillId="0" borderId="0" xfId="0" applyNumberFormat="1" applyFont="1"/>
    <xf numFmtId="43" fontId="5" fillId="3" borderId="1" xfId="0" applyNumberFormat="1" applyFont="1" applyFill="1" applyBorder="1"/>
    <xf numFmtId="0" fontId="5" fillId="0" borderId="0" xfId="0" applyFont="1"/>
    <xf numFmtId="14" fontId="0" fillId="0" borderId="2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43" fontId="1" fillId="3" borderId="6" xfId="1" applyNumberFormat="1" applyFont="1" applyFill="1" applyBorder="1"/>
    <xf numFmtId="0" fontId="1" fillId="4" borderId="0" xfId="0" applyFont="1" applyFill="1" applyBorder="1" applyAlignment="1">
      <alignment horizontal="left"/>
    </xf>
    <xf numFmtId="43" fontId="5" fillId="4" borderId="0" xfId="0" applyNumberFormat="1" applyFont="1" applyFill="1" applyBorder="1"/>
    <xf numFmtId="0" fontId="0" fillId="4" borderId="0" xfId="0" applyFill="1" applyBorder="1"/>
    <xf numFmtId="0" fontId="0" fillId="0" borderId="0" xfId="0" applyAlignment="1">
      <alignment horizontal="left" readingOrder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7" fillId="5" borderId="8" xfId="0" applyFont="1" applyFill="1" applyBorder="1" applyAlignment="1">
      <alignment horizontal="center"/>
    </xf>
    <xf numFmtId="0" fontId="0" fillId="0" borderId="5" xfId="0" applyBorder="1" applyAlignment="1"/>
    <xf numFmtId="0" fontId="1" fillId="0" borderId="0" xfId="0" applyFont="1" applyAlignment="1"/>
    <xf numFmtId="43" fontId="0" fillId="0" borderId="0" xfId="1" applyFont="1" applyAlignment="1"/>
    <xf numFmtId="14" fontId="0" fillId="0" borderId="0" xfId="0" applyNumberFormat="1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0" fillId="0" borderId="1" xfId="0" applyBorder="1" applyAlignment="1"/>
    <xf numFmtId="0" fontId="0" fillId="0" borderId="1" xfId="0" applyFont="1" applyBorder="1" applyAlignment="1">
      <alignment wrapText="1"/>
    </xf>
    <xf numFmtId="0" fontId="9" fillId="0" borderId="12" xfId="0" applyFont="1" applyBorder="1" applyAlignment="1"/>
    <xf numFmtId="0" fontId="9" fillId="0" borderId="1" xfId="0" applyFont="1" applyBorder="1" applyAlignment="1">
      <alignment wrapText="1"/>
    </xf>
    <xf numFmtId="0" fontId="9" fillId="0" borderId="1" xfId="0" applyFont="1" applyBorder="1" applyAlignment="1"/>
    <xf numFmtId="43" fontId="9" fillId="0" borderId="1" xfId="1" applyFont="1" applyBorder="1" applyAlignment="1"/>
    <xf numFmtId="49" fontId="0" fillId="0" borderId="1" xfId="1" applyNumberFormat="1" applyFont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/>
    </xf>
    <xf numFmtId="43" fontId="0" fillId="0" borderId="7" xfId="1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 applyAlignment="1">
      <alignment horizontal="left" vertical="center" wrapText="1"/>
    </xf>
    <xf numFmtId="4" fontId="0" fillId="0" borderId="1" xfId="0" applyNumberFormat="1" applyBorder="1"/>
    <xf numFmtId="14" fontId="9" fillId="0" borderId="1" xfId="0" applyNumberFormat="1" applyFont="1" applyBorder="1" applyAlignment="1">
      <alignment vertical="center"/>
    </xf>
    <xf numFmtId="43" fontId="0" fillId="0" borderId="13" xfId="1" applyFont="1" applyFill="1" applyBorder="1"/>
    <xf numFmtId="14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/>
    <xf numFmtId="0" fontId="1" fillId="0" borderId="0" xfId="0" applyFont="1" applyAlignment="1">
      <alignment horizontal="center"/>
    </xf>
    <xf numFmtId="43" fontId="0" fillId="0" borderId="15" xfId="1" applyFont="1" applyBorder="1"/>
    <xf numFmtId="43" fontId="1" fillId="4" borderId="1" xfId="1" applyNumberFormat="1" applyFont="1" applyFill="1" applyBorder="1"/>
    <xf numFmtId="0" fontId="9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7" fillId="5" borderId="18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left" wrapText="1" readingOrder="1"/>
    </xf>
    <xf numFmtId="0" fontId="7" fillId="5" borderId="12" xfId="0" applyFont="1" applyFill="1" applyBorder="1" applyAlignment="1">
      <alignment horizontal="center"/>
    </xf>
    <xf numFmtId="8" fontId="7" fillId="4" borderId="14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14" fontId="0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readingOrder="1"/>
    </xf>
    <xf numFmtId="14" fontId="0" fillId="0" borderId="0" xfId="0" applyNumberFormat="1" applyFont="1" applyBorder="1" applyAlignment="1">
      <alignment horizontal="left" readingOrder="1"/>
    </xf>
    <xf numFmtId="4" fontId="9" fillId="0" borderId="20" xfId="0" applyNumberFormat="1" applyFont="1" applyBorder="1" applyAlignment="1"/>
    <xf numFmtId="4" fontId="7" fillId="3" borderId="19" xfId="0" applyNumberFormat="1" applyFont="1" applyFill="1" applyBorder="1" applyAlignment="1"/>
    <xf numFmtId="0" fontId="1" fillId="3" borderId="1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14" fontId="7" fillId="5" borderId="16" xfId="0" applyNumberFormat="1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4" fontId="0" fillId="0" borderId="10" xfId="0" applyNumberFormat="1" applyFont="1" applyBorder="1" applyAlignment="1">
      <alignment horizontal="left"/>
    </xf>
    <xf numFmtId="14" fontId="0" fillId="0" borderId="11" xfId="0" applyNumberFormat="1" applyFont="1" applyBorder="1" applyAlignment="1">
      <alignment horizontal="left"/>
    </xf>
    <xf numFmtId="14" fontId="0" fillId="0" borderId="0" xfId="0" applyNumberFormat="1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1847850</xdr:colOff>
      <xdr:row>0</xdr:row>
      <xdr:rowOff>0</xdr:rowOff>
    </xdr:from>
    <xdr:to>
      <xdr:col>3</xdr:col>
      <xdr:colOff>2457450</xdr:colOff>
      <xdr:row>5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467100" y="0"/>
          <a:ext cx="2505075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2152650</xdr:colOff>
      <xdr:row>4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29050" y="0"/>
          <a:ext cx="25050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0</xdr:row>
      <xdr:rowOff>47625</xdr:rowOff>
    </xdr:from>
    <xdr:to>
      <xdr:col>3</xdr:col>
      <xdr:colOff>1981200</xdr:colOff>
      <xdr:row>4</xdr:row>
      <xdr:rowOff>41910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105275" y="47625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2333625</xdr:colOff>
      <xdr:row>0</xdr:row>
      <xdr:rowOff>0</xdr:rowOff>
    </xdr:from>
    <xdr:to>
      <xdr:col>3</xdr:col>
      <xdr:colOff>2228850</xdr:colOff>
      <xdr:row>3</xdr:row>
      <xdr:rowOff>184785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352925" y="0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0"/>
  <sheetViews>
    <sheetView tabSelected="1" workbookViewId="0">
      <selection activeCell="G27" sqref="A1:G27"/>
    </sheetView>
  </sheetViews>
  <sheetFormatPr baseColWidth="10" defaultRowHeight="15" x14ac:dyDescent="0.25"/>
  <cols>
    <col min="1" max="1" width="11.42578125" style="27"/>
    <col min="2" max="2" width="14" style="27" customWidth="1"/>
    <col min="3" max="3" width="28.42578125" customWidth="1"/>
    <col min="4" max="4" width="44.85546875" style="43" customWidth="1"/>
    <col min="5" max="5" width="13.28515625" customWidth="1"/>
    <col min="6" max="6" width="13.42578125" customWidth="1"/>
    <col min="7" max="7" width="17.42578125" customWidth="1"/>
  </cols>
  <sheetData>
    <row r="6" spans="1:9" x14ac:dyDescent="0.25">
      <c r="A6" s="84" t="s">
        <v>38</v>
      </c>
      <c r="B6" s="84"/>
      <c r="C6" s="84"/>
      <c r="D6" s="84"/>
      <c r="E6" s="84"/>
      <c r="F6" s="84"/>
      <c r="G6" s="84"/>
    </row>
    <row r="7" spans="1:9" x14ac:dyDescent="0.25">
      <c r="A7" s="84" t="s">
        <v>192</v>
      </c>
      <c r="B7" s="84"/>
      <c r="C7" s="84"/>
      <c r="D7" s="84"/>
      <c r="E7" s="84"/>
      <c r="F7" s="84"/>
      <c r="G7" s="84"/>
    </row>
    <row r="8" spans="1:9" x14ac:dyDescent="0.25">
      <c r="A8" s="85" t="s">
        <v>37</v>
      </c>
      <c r="B8" s="85"/>
      <c r="C8" s="85"/>
      <c r="D8" s="85"/>
      <c r="E8" s="85"/>
      <c r="F8" s="85"/>
      <c r="G8" s="1"/>
    </row>
    <row r="9" spans="1:9" ht="33" customHeight="1" x14ac:dyDescent="0.25">
      <c r="A9" s="18" t="s">
        <v>4</v>
      </c>
      <c r="B9" s="82" t="s">
        <v>27</v>
      </c>
      <c r="C9" s="18" t="s">
        <v>6</v>
      </c>
      <c r="D9" s="18" t="s">
        <v>7</v>
      </c>
      <c r="E9" s="18" t="s">
        <v>9</v>
      </c>
      <c r="F9" s="18" t="s">
        <v>10</v>
      </c>
      <c r="G9" s="18" t="s">
        <v>8</v>
      </c>
    </row>
    <row r="10" spans="1:9" ht="18.75" customHeight="1" x14ac:dyDescent="0.25">
      <c r="A10" s="89" t="s">
        <v>122</v>
      </c>
      <c r="B10" s="90"/>
      <c r="C10" s="90"/>
      <c r="D10" s="90"/>
      <c r="E10" s="90"/>
      <c r="F10" s="91"/>
      <c r="G10" s="69">
        <v>9500</v>
      </c>
    </row>
    <row r="11" spans="1:9" ht="15" hidden="1" customHeight="1" x14ac:dyDescent="0.25">
      <c r="A11" s="29"/>
      <c r="B11" s="12"/>
      <c r="C11" s="3"/>
      <c r="D11" s="50"/>
      <c r="E11" s="6"/>
      <c r="F11" s="6"/>
      <c r="G11" s="68"/>
    </row>
    <row r="12" spans="1:9" ht="63" customHeight="1" x14ac:dyDescent="0.25">
      <c r="A12" s="77">
        <v>44837</v>
      </c>
      <c r="B12" s="12" t="s">
        <v>194</v>
      </c>
      <c r="C12" s="71" t="s">
        <v>190</v>
      </c>
      <c r="D12" s="49" t="s">
        <v>224</v>
      </c>
      <c r="E12" s="6">
        <v>24780</v>
      </c>
      <c r="F12" s="6"/>
      <c r="G12" s="6">
        <f>+G10+E12</f>
        <v>34280</v>
      </c>
    </row>
    <row r="13" spans="1:9" ht="60" x14ac:dyDescent="0.25">
      <c r="A13" s="77">
        <v>44844</v>
      </c>
      <c r="B13" s="12" t="s">
        <v>195</v>
      </c>
      <c r="C13" s="5" t="s">
        <v>187</v>
      </c>
      <c r="D13" s="5" t="s">
        <v>225</v>
      </c>
      <c r="E13" s="6">
        <v>30000</v>
      </c>
      <c r="F13" s="6"/>
      <c r="G13" s="6">
        <f>+G12+E13</f>
        <v>64280</v>
      </c>
    </row>
    <row r="14" spans="1:9" ht="75" x14ac:dyDescent="0.25">
      <c r="A14" s="77">
        <v>44846</v>
      </c>
      <c r="B14" s="12" t="s">
        <v>196</v>
      </c>
      <c r="C14" s="5" t="s">
        <v>123</v>
      </c>
      <c r="D14" s="5" t="s">
        <v>226</v>
      </c>
      <c r="E14" s="6">
        <v>100000</v>
      </c>
      <c r="F14" s="6"/>
      <c r="G14" s="6">
        <f t="shared" ref="G14:G17" si="0">+G13+E14</f>
        <v>164280</v>
      </c>
    </row>
    <row r="15" spans="1:9" ht="60" customHeight="1" x14ac:dyDescent="0.25">
      <c r="A15" s="77">
        <v>44116</v>
      </c>
      <c r="B15" s="12" t="s">
        <v>197</v>
      </c>
      <c r="C15" s="5" t="s">
        <v>189</v>
      </c>
      <c r="D15" s="51" t="s">
        <v>227</v>
      </c>
      <c r="E15" s="6">
        <v>8260</v>
      </c>
      <c r="F15" s="6"/>
      <c r="G15" s="6">
        <f t="shared" si="0"/>
        <v>172540</v>
      </c>
      <c r="I15" t="s">
        <v>120</v>
      </c>
    </row>
    <row r="16" spans="1:9" ht="63" x14ac:dyDescent="0.25">
      <c r="A16" s="77">
        <v>44859</v>
      </c>
      <c r="B16" s="12" t="s">
        <v>198</v>
      </c>
      <c r="C16" s="5" t="s">
        <v>134</v>
      </c>
      <c r="D16" s="49" t="s">
        <v>191</v>
      </c>
      <c r="E16" s="6">
        <v>207800</v>
      </c>
      <c r="F16" s="6"/>
      <c r="G16" s="6">
        <f t="shared" si="0"/>
        <v>380340</v>
      </c>
      <c r="H16" t="s">
        <v>119</v>
      </c>
    </row>
    <row r="17" spans="1:9" ht="15.75" x14ac:dyDescent="0.25">
      <c r="A17" s="77">
        <v>44860</v>
      </c>
      <c r="B17" s="12" t="s">
        <v>199</v>
      </c>
      <c r="C17" s="5"/>
      <c r="D17" s="49" t="s">
        <v>133</v>
      </c>
      <c r="E17" s="6"/>
      <c r="F17" s="6"/>
      <c r="G17" s="6">
        <f t="shared" si="0"/>
        <v>380340</v>
      </c>
    </row>
    <row r="18" spans="1:9" ht="72.75" customHeight="1" x14ac:dyDescent="0.25">
      <c r="A18" s="77">
        <v>44860</v>
      </c>
      <c r="B18" s="12" t="s">
        <v>200</v>
      </c>
      <c r="C18" s="5" t="s">
        <v>188</v>
      </c>
      <c r="D18" s="76" t="s">
        <v>232</v>
      </c>
      <c r="E18" s="6">
        <v>25000</v>
      </c>
      <c r="F18" s="6"/>
      <c r="G18" s="6">
        <f>+G17+E18</f>
        <v>405340</v>
      </c>
      <c r="I18" t="s">
        <v>193</v>
      </c>
    </row>
    <row r="19" spans="1:9" ht="63" x14ac:dyDescent="0.25">
      <c r="A19" s="77">
        <v>44861</v>
      </c>
      <c r="B19" s="12" t="s">
        <v>201</v>
      </c>
      <c r="C19" s="5" t="s">
        <v>135</v>
      </c>
      <c r="D19" s="49" t="s">
        <v>228</v>
      </c>
      <c r="E19" s="6">
        <v>7000</v>
      </c>
      <c r="F19" s="6"/>
      <c r="G19" s="6">
        <f>+G18+E19</f>
        <v>412340</v>
      </c>
      <c r="I19" s="14">
        <f>477240-E22</f>
        <v>9500</v>
      </c>
    </row>
    <row r="20" spans="1:9" ht="63" x14ac:dyDescent="0.25">
      <c r="A20" s="77">
        <v>44862</v>
      </c>
      <c r="B20" s="12" t="s">
        <v>202</v>
      </c>
      <c r="C20" s="5" t="s">
        <v>136</v>
      </c>
      <c r="D20" s="49" t="s">
        <v>233</v>
      </c>
      <c r="E20" s="6">
        <v>64900</v>
      </c>
      <c r="F20" s="6"/>
      <c r="G20" s="6">
        <f>+G19+E20</f>
        <v>477240</v>
      </c>
    </row>
    <row r="21" spans="1:9" ht="15.75" x14ac:dyDescent="0.25">
      <c r="A21" s="77"/>
      <c r="B21" s="12"/>
      <c r="C21" s="5"/>
      <c r="D21" s="49"/>
      <c r="E21" s="6"/>
      <c r="F21" s="6"/>
      <c r="G21" s="6"/>
    </row>
    <row r="22" spans="1:9" ht="15.75" thickBot="1" x14ac:dyDescent="0.3">
      <c r="A22" s="86" t="s">
        <v>137</v>
      </c>
      <c r="B22" s="87"/>
      <c r="C22" s="87"/>
      <c r="D22" s="88"/>
      <c r="E22" s="17">
        <f>SUM(E12:E21)</f>
        <v>467740</v>
      </c>
      <c r="F22" s="17">
        <f>SUM(F21:F21)</f>
        <v>0</v>
      </c>
      <c r="G22" s="35">
        <f>+G20</f>
        <v>477240</v>
      </c>
    </row>
    <row r="23" spans="1:9" ht="15.75" thickTop="1" x14ac:dyDescent="0.25"/>
    <row r="24" spans="1:9" x14ac:dyDescent="0.25">
      <c r="D24" s="43" t="s">
        <v>121</v>
      </c>
    </row>
    <row r="25" spans="1:9" x14ac:dyDescent="0.25">
      <c r="C25" s="16"/>
      <c r="E25" s="83"/>
      <c r="F25" s="83"/>
    </row>
    <row r="26" spans="1:9" x14ac:dyDescent="0.25">
      <c r="C26" t="s">
        <v>28</v>
      </c>
      <c r="E26" t="s">
        <v>29</v>
      </c>
    </row>
    <row r="27" spans="1:9" x14ac:dyDescent="0.25">
      <c r="C27" t="s">
        <v>31</v>
      </c>
      <c r="E27" t="s">
        <v>30</v>
      </c>
    </row>
    <row r="30" spans="1:9" x14ac:dyDescent="0.25">
      <c r="A30" s="27" t="s">
        <v>45</v>
      </c>
    </row>
    <row r="31" spans="1:9" x14ac:dyDescent="0.25">
      <c r="A31" s="27" t="s">
        <v>35</v>
      </c>
    </row>
    <row r="38" spans="4:7" x14ac:dyDescent="0.25">
      <c r="G38">
        <v>4</v>
      </c>
    </row>
    <row r="40" spans="4:7" x14ac:dyDescent="0.25">
      <c r="D40" s="43">
        <v>2</v>
      </c>
    </row>
  </sheetData>
  <autoFilter ref="A6:G21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6">
    <mergeCell ref="E25:F25"/>
    <mergeCell ref="A6:G6"/>
    <mergeCell ref="A7:G7"/>
    <mergeCell ref="A8:F8"/>
    <mergeCell ref="A22:D22"/>
    <mergeCell ref="A10:F10"/>
  </mergeCells>
  <pageMargins left="1.1599999999999999" right="0.27559055118110237" top="0.11811023622047245" bottom="0.11811023622047245" header="0.11811023622047245" footer="0.11811023622047245"/>
  <pageSetup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6"/>
  <sheetViews>
    <sheetView workbookViewId="0">
      <selection activeCell="J13" sqref="J13"/>
    </sheetView>
  </sheetViews>
  <sheetFormatPr baseColWidth="10" defaultRowHeight="15" x14ac:dyDescent="0.25"/>
  <cols>
    <col min="4" max="4" width="14.42578125" customWidth="1"/>
    <col min="5" max="5" width="14" customWidth="1"/>
    <col min="7" max="7" width="28.28515625" customWidth="1"/>
  </cols>
  <sheetData>
    <row r="7" spans="1:7" x14ac:dyDescent="0.25">
      <c r="C7" s="84" t="s">
        <v>0</v>
      </c>
      <c r="D7" s="84"/>
      <c r="E7" s="84"/>
      <c r="F7" s="84"/>
      <c r="G7" s="84"/>
    </row>
    <row r="8" spans="1:7" x14ac:dyDescent="0.25">
      <c r="C8" s="13"/>
      <c r="D8" s="13"/>
      <c r="E8" s="13"/>
      <c r="F8" s="11" t="s">
        <v>25</v>
      </c>
      <c r="G8" s="13"/>
    </row>
    <row r="9" spans="1:7" x14ac:dyDescent="0.25">
      <c r="A9" s="84" t="s">
        <v>1</v>
      </c>
      <c r="B9" s="84"/>
      <c r="C9" s="84"/>
      <c r="D9" s="84"/>
      <c r="E9" s="84"/>
      <c r="F9" s="84"/>
      <c r="G9" s="84"/>
    </row>
    <row r="10" spans="1:7" x14ac:dyDescent="0.25">
      <c r="A10" s="84" t="s">
        <v>2</v>
      </c>
      <c r="B10" s="84"/>
      <c r="C10" s="84"/>
      <c r="D10" s="84"/>
      <c r="E10" s="84"/>
      <c r="F10" s="84"/>
      <c r="G10" s="84"/>
    </row>
    <row r="11" spans="1:7" x14ac:dyDescent="0.25">
      <c r="G11" s="1" t="s">
        <v>3</v>
      </c>
    </row>
    <row r="12" spans="1:7" x14ac:dyDescent="0.25">
      <c r="A12" s="2" t="s">
        <v>4</v>
      </c>
      <c r="B12" s="2" t="s">
        <v>5</v>
      </c>
      <c r="C12" s="2" t="s">
        <v>6</v>
      </c>
      <c r="D12" s="2" t="s">
        <v>7</v>
      </c>
      <c r="E12" s="2" t="s">
        <v>9</v>
      </c>
      <c r="F12" s="2" t="s">
        <v>10</v>
      </c>
      <c r="G12" s="2" t="s">
        <v>8</v>
      </c>
    </row>
    <row r="13" spans="1:7" x14ac:dyDescent="0.25">
      <c r="A13" s="4"/>
      <c r="B13" s="3"/>
      <c r="C13" s="3" t="s">
        <v>12</v>
      </c>
      <c r="D13" s="5"/>
      <c r="E13" s="6"/>
      <c r="F13" s="3"/>
      <c r="G13" s="7">
        <v>147800</v>
      </c>
    </row>
    <row r="14" spans="1:7" ht="45" x14ac:dyDescent="0.25">
      <c r="A14" s="4">
        <v>44259</v>
      </c>
      <c r="B14" s="3" t="s">
        <v>22</v>
      </c>
      <c r="C14" s="3" t="s">
        <v>11</v>
      </c>
      <c r="D14" s="5" t="s">
        <v>13</v>
      </c>
      <c r="E14" s="6">
        <v>600000</v>
      </c>
      <c r="F14" s="3"/>
      <c r="G14" s="6">
        <v>747800</v>
      </c>
    </row>
    <row r="15" spans="1:7" x14ac:dyDescent="0.25">
      <c r="A15" s="4">
        <v>44270</v>
      </c>
      <c r="B15" s="3" t="s">
        <v>14</v>
      </c>
      <c r="C15" s="3" t="s">
        <v>15</v>
      </c>
      <c r="D15" s="3" t="s">
        <v>17</v>
      </c>
      <c r="E15" s="6">
        <v>76927</v>
      </c>
      <c r="F15" s="3"/>
      <c r="G15" s="6">
        <v>824727</v>
      </c>
    </row>
    <row r="16" spans="1:7" x14ac:dyDescent="0.25">
      <c r="A16" s="4">
        <v>44272</v>
      </c>
      <c r="B16" s="9" t="s">
        <v>23</v>
      </c>
      <c r="C16" s="3" t="s">
        <v>16</v>
      </c>
      <c r="D16" s="3" t="s">
        <v>18</v>
      </c>
      <c r="E16" s="6">
        <v>500</v>
      </c>
      <c r="F16" s="3"/>
      <c r="G16" s="6">
        <v>825227</v>
      </c>
    </row>
    <row r="17" spans="1:7" x14ac:dyDescent="0.25">
      <c r="A17" s="4">
        <v>44285</v>
      </c>
      <c r="B17" s="10" t="s">
        <v>24</v>
      </c>
      <c r="C17" s="3" t="s">
        <v>16</v>
      </c>
      <c r="D17" s="3" t="s">
        <v>18</v>
      </c>
      <c r="E17" s="6">
        <v>1300</v>
      </c>
      <c r="F17" s="3"/>
      <c r="G17" s="6">
        <v>826527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 t="s">
        <v>21</v>
      </c>
      <c r="D22" s="3"/>
      <c r="E22" s="8">
        <f>SUM(E14:E21)</f>
        <v>678727</v>
      </c>
      <c r="F22" s="3"/>
      <c r="G22" s="7">
        <v>826527</v>
      </c>
    </row>
    <row r="26" spans="1:7" x14ac:dyDescent="0.25">
      <c r="A26" t="s">
        <v>19</v>
      </c>
      <c r="D26" t="s">
        <v>20</v>
      </c>
    </row>
  </sheetData>
  <mergeCells count="3">
    <mergeCell ref="C7:G7"/>
    <mergeCell ref="A9:G9"/>
    <mergeCell ref="A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53"/>
  <sheetViews>
    <sheetView workbookViewId="0">
      <selection activeCell="G50" sqref="A1:G50"/>
    </sheetView>
  </sheetViews>
  <sheetFormatPr baseColWidth="10" defaultRowHeight="15" x14ac:dyDescent="0.25"/>
  <cols>
    <col min="1" max="1" width="11" style="42" customWidth="1"/>
    <col min="2" max="2" width="17" style="39" customWidth="1"/>
    <col min="3" max="3" width="35.28515625" style="43" customWidth="1"/>
    <col min="4" max="4" width="50.42578125" style="43" customWidth="1"/>
    <col min="5" max="5" width="14.28515625" style="43" customWidth="1"/>
    <col min="6" max="6" width="13.28515625" style="43" customWidth="1"/>
    <col min="7" max="7" width="14" style="43" customWidth="1"/>
    <col min="9" max="10" width="13.140625" bestFit="1" customWidth="1"/>
  </cols>
  <sheetData>
    <row r="5" spans="1:9" ht="18" customHeight="1" x14ac:dyDescent="0.25">
      <c r="C5" s="84"/>
      <c r="D5" s="84"/>
      <c r="E5" s="84"/>
      <c r="F5" s="84"/>
      <c r="G5" s="84"/>
    </row>
    <row r="6" spans="1:9" x14ac:dyDescent="0.25">
      <c r="A6" s="84" t="s">
        <v>46</v>
      </c>
      <c r="B6" s="84"/>
      <c r="C6" s="84"/>
      <c r="D6" s="84"/>
      <c r="E6" s="84"/>
      <c r="F6" s="84"/>
      <c r="G6" s="84"/>
    </row>
    <row r="7" spans="1:9" x14ac:dyDescent="0.25">
      <c r="A7" s="84" t="s">
        <v>172</v>
      </c>
      <c r="B7" s="84"/>
      <c r="C7" s="84"/>
      <c r="D7" s="84"/>
      <c r="E7" s="84"/>
      <c r="F7" s="84"/>
      <c r="G7" s="84"/>
    </row>
    <row r="8" spans="1:9" ht="15.75" thickBot="1" x14ac:dyDescent="0.3">
      <c r="A8" s="92" t="s">
        <v>36</v>
      </c>
      <c r="B8" s="92"/>
      <c r="C8" s="92"/>
      <c r="D8" s="92"/>
      <c r="E8" s="92"/>
      <c r="F8" s="92"/>
      <c r="G8" s="92"/>
    </row>
    <row r="9" spans="1:9" ht="32.25" hidden="1" customHeight="1" x14ac:dyDescent="0.25"/>
    <row r="10" spans="1:9" ht="32.25" customHeight="1" thickBot="1" x14ac:dyDescent="0.3">
      <c r="A10" s="72" t="s">
        <v>4</v>
      </c>
      <c r="B10" s="73" t="s">
        <v>64</v>
      </c>
      <c r="C10" s="74" t="s">
        <v>6</v>
      </c>
      <c r="D10" s="74" t="s">
        <v>7</v>
      </c>
      <c r="E10" s="44" t="s">
        <v>9</v>
      </c>
      <c r="F10" s="44" t="s">
        <v>10</v>
      </c>
      <c r="G10" s="44" t="s">
        <v>8</v>
      </c>
    </row>
    <row r="11" spans="1:9" x14ac:dyDescent="0.25">
      <c r="A11" s="96" t="s">
        <v>122</v>
      </c>
      <c r="B11" s="96"/>
      <c r="C11" s="96"/>
      <c r="D11" s="96"/>
      <c r="E11" s="52"/>
      <c r="F11" s="52"/>
      <c r="G11" s="75">
        <v>8504199.7100000009</v>
      </c>
    </row>
    <row r="12" spans="1:9" ht="30" x14ac:dyDescent="0.25">
      <c r="A12" s="63">
        <v>44839</v>
      </c>
      <c r="B12" s="78" t="s">
        <v>124</v>
      </c>
      <c r="C12" s="70" t="s">
        <v>125</v>
      </c>
      <c r="D12" s="53" t="s">
        <v>182</v>
      </c>
      <c r="E12" s="54"/>
      <c r="F12" s="55">
        <v>5400</v>
      </c>
      <c r="G12" s="55">
        <f>+G11+E12-F12</f>
        <v>8498799.7100000009</v>
      </c>
    </row>
    <row r="13" spans="1:9" ht="30" x14ac:dyDescent="0.25">
      <c r="A13" s="65">
        <v>44839</v>
      </c>
      <c r="B13" s="78" t="s">
        <v>126</v>
      </c>
      <c r="C13" s="53" t="s">
        <v>180</v>
      </c>
      <c r="D13" s="53" t="s">
        <v>210</v>
      </c>
      <c r="E13" s="66"/>
      <c r="F13" s="55">
        <v>3150</v>
      </c>
      <c r="G13" s="55">
        <f t="shared" ref="G13:G42" si="0">+G12+E13-F13</f>
        <v>8495649.7100000009</v>
      </c>
    </row>
    <row r="14" spans="1:9" ht="45" x14ac:dyDescent="0.25">
      <c r="A14" s="65">
        <v>44839</v>
      </c>
      <c r="B14" s="78" t="s">
        <v>127</v>
      </c>
      <c r="C14" s="54" t="s">
        <v>173</v>
      </c>
      <c r="D14" s="53" t="s">
        <v>216</v>
      </c>
      <c r="E14" s="54"/>
      <c r="F14" s="66">
        <v>12000</v>
      </c>
      <c r="G14" s="55">
        <f t="shared" si="0"/>
        <v>8483649.7100000009</v>
      </c>
      <c r="H14" s="64" t="s">
        <v>63</v>
      </c>
      <c r="I14" t="s">
        <v>62</v>
      </c>
    </row>
    <row r="15" spans="1:9" ht="30" x14ac:dyDescent="0.25">
      <c r="A15" s="65">
        <v>44844</v>
      </c>
      <c r="B15" s="78" t="s">
        <v>128</v>
      </c>
      <c r="C15" s="54" t="s">
        <v>174</v>
      </c>
      <c r="D15" s="53" t="s">
        <v>211</v>
      </c>
      <c r="E15" s="54"/>
      <c r="F15" s="66">
        <v>24045.77</v>
      </c>
      <c r="G15" s="55">
        <f t="shared" si="0"/>
        <v>8459603.9400000013</v>
      </c>
    </row>
    <row r="16" spans="1:9" ht="30" x14ac:dyDescent="0.25">
      <c r="A16" s="65">
        <v>44845</v>
      </c>
      <c r="B16" s="78" t="s">
        <v>129</v>
      </c>
      <c r="C16" s="53" t="s">
        <v>130</v>
      </c>
      <c r="D16" s="53" t="s">
        <v>217</v>
      </c>
      <c r="E16" s="54"/>
      <c r="F16" s="55">
        <v>12173.91</v>
      </c>
      <c r="G16" s="55">
        <f t="shared" si="0"/>
        <v>8447430.0300000012</v>
      </c>
    </row>
    <row r="17" spans="1:7" ht="30" x14ac:dyDescent="0.25">
      <c r="A17" s="65">
        <v>44853</v>
      </c>
      <c r="B17" s="78" t="s">
        <v>131</v>
      </c>
      <c r="C17" s="54" t="s">
        <v>175</v>
      </c>
      <c r="D17" s="53" t="s">
        <v>212</v>
      </c>
      <c r="E17" s="66"/>
      <c r="F17" s="55">
        <v>18484.419999999998</v>
      </c>
      <c r="G17" s="55">
        <f t="shared" si="0"/>
        <v>8428945.6100000013</v>
      </c>
    </row>
    <row r="18" spans="1:7" ht="75" x14ac:dyDescent="0.25">
      <c r="A18" s="65">
        <v>44854</v>
      </c>
      <c r="B18" s="78" t="s">
        <v>132</v>
      </c>
      <c r="C18" s="53" t="s">
        <v>183</v>
      </c>
      <c r="D18" s="53" t="s">
        <v>221</v>
      </c>
      <c r="E18" s="54"/>
      <c r="F18" s="55">
        <v>1950</v>
      </c>
      <c r="G18" s="55">
        <f t="shared" si="0"/>
        <v>8426995.6100000013</v>
      </c>
    </row>
    <row r="19" spans="1:7" x14ac:dyDescent="0.25">
      <c r="A19" s="65">
        <v>44858</v>
      </c>
      <c r="B19" s="78" t="s">
        <v>138</v>
      </c>
      <c r="C19" s="53" t="s">
        <v>139</v>
      </c>
      <c r="D19" s="53" t="s">
        <v>181</v>
      </c>
      <c r="E19" s="55"/>
      <c r="F19" s="55">
        <v>16318.17</v>
      </c>
      <c r="G19" s="55">
        <f t="shared" si="0"/>
        <v>8410677.4400000013</v>
      </c>
    </row>
    <row r="20" spans="1:7" x14ac:dyDescent="0.25">
      <c r="A20" s="65">
        <v>44858</v>
      </c>
      <c r="B20" s="78" t="s">
        <v>138</v>
      </c>
      <c r="C20" s="53" t="s">
        <v>139</v>
      </c>
      <c r="D20" s="53" t="s">
        <v>209</v>
      </c>
      <c r="E20" s="54"/>
      <c r="F20" s="66">
        <v>4695.88</v>
      </c>
      <c r="G20" s="55">
        <f t="shared" si="0"/>
        <v>8405981.5600000005</v>
      </c>
    </row>
    <row r="21" spans="1:7" ht="45" x14ac:dyDescent="0.25">
      <c r="A21" s="65">
        <v>44859</v>
      </c>
      <c r="B21" s="78" t="s">
        <v>140</v>
      </c>
      <c r="C21" s="54" t="s">
        <v>184</v>
      </c>
      <c r="D21" s="53" t="s">
        <v>213</v>
      </c>
      <c r="E21" s="54"/>
      <c r="F21" s="66">
        <v>12074</v>
      </c>
      <c r="G21" s="55">
        <f t="shared" si="0"/>
        <v>8393907.5600000005</v>
      </c>
    </row>
    <row r="22" spans="1:7" ht="45" x14ac:dyDescent="0.25">
      <c r="A22" s="65">
        <v>44859</v>
      </c>
      <c r="B22" s="78" t="s">
        <v>141</v>
      </c>
      <c r="C22" s="54" t="s">
        <v>142</v>
      </c>
      <c r="D22" s="53" t="s">
        <v>214</v>
      </c>
      <c r="E22" s="54"/>
      <c r="F22" s="66">
        <v>3000</v>
      </c>
      <c r="G22" s="55">
        <f t="shared" si="0"/>
        <v>8390907.5600000005</v>
      </c>
    </row>
    <row r="23" spans="1:7" ht="45" x14ac:dyDescent="0.25">
      <c r="A23" s="65">
        <v>44859</v>
      </c>
      <c r="B23" s="78" t="s">
        <v>143</v>
      </c>
      <c r="C23" s="53" t="s">
        <v>145</v>
      </c>
      <c r="D23" s="53" t="s">
        <v>205</v>
      </c>
      <c r="E23" s="55"/>
      <c r="F23" s="66">
        <v>3000</v>
      </c>
      <c r="G23" s="55">
        <f t="shared" si="0"/>
        <v>8387907.5600000005</v>
      </c>
    </row>
    <row r="24" spans="1:7" ht="30" x14ac:dyDescent="0.25">
      <c r="A24" s="65">
        <v>44859</v>
      </c>
      <c r="B24" s="78" t="s">
        <v>144</v>
      </c>
      <c r="C24" s="53" t="s">
        <v>146</v>
      </c>
      <c r="D24" s="53" t="s">
        <v>206</v>
      </c>
      <c r="E24" s="55"/>
      <c r="F24" s="66">
        <v>3000</v>
      </c>
      <c r="G24" s="55">
        <f t="shared" si="0"/>
        <v>8384907.5600000005</v>
      </c>
    </row>
    <row r="25" spans="1:7" ht="45" x14ac:dyDescent="0.25">
      <c r="A25" s="65">
        <v>44859</v>
      </c>
      <c r="B25" s="78" t="s">
        <v>147</v>
      </c>
      <c r="C25" s="54" t="s">
        <v>148</v>
      </c>
      <c r="D25" s="53" t="s">
        <v>207</v>
      </c>
      <c r="E25" s="54"/>
      <c r="F25" s="66">
        <v>3000</v>
      </c>
      <c r="G25" s="55">
        <f t="shared" si="0"/>
        <v>8381907.5600000005</v>
      </c>
    </row>
    <row r="26" spans="1:7" ht="30" x14ac:dyDescent="0.25">
      <c r="A26" s="65">
        <v>44859</v>
      </c>
      <c r="B26" s="78" t="s">
        <v>149</v>
      </c>
      <c r="C26" s="54" t="s">
        <v>150</v>
      </c>
      <c r="D26" s="53" t="s">
        <v>208</v>
      </c>
      <c r="E26" s="54"/>
      <c r="F26" s="66">
        <v>3000</v>
      </c>
      <c r="G26" s="55">
        <f t="shared" si="0"/>
        <v>8378907.5600000005</v>
      </c>
    </row>
    <row r="27" spans="1:7" ht="60" x14ac:dyDescent="0.25">
      <c r="A27" s="65">
        <v>44860</v>
      </c>
      <c r="B27" s="78" t="s">
        <v>151</v>
      </c>
      <c r="C27" s="54" t="s">
        <v>152</v>
      </c>
      <c r="D27" s="53" t="s">
        <v>215</v>
      </c>
      <c r="E27" s="54"/>
      <c r="F27" s="66">
        <v>1550</v>
      </c>
      <c r="G27" s="55">
        <f t="shared" si="0"/>
        <v>8377357.5600000005</v>
      </c>
    </row>
    <row r="28" spans="1:7" ht="60" x14ac:dyDescent="0.25">
      <c r="A28" s="65">
        <v>44860</v>
      </c>
      <c r="B28" s="78" t="s">
        <v>153</v>
      </c>
      <c r="C28" s="54" t="s">
        <v>176</v>
      </c>
      <c r="D28" s="53" t="s">
        <v>215</v>
      </c>
      <c r="E28" s="54"/>
      <c r="F28" s="66">
        <v>2350</v>
      </c>
      <c r="G28" s="55">
        <f t="shared" si="0"/>
        <v>8375007.5600000005</v>
      </c>
    </row>
    <row r="29" spans="1:7" ht="64.5" customHeight="1" x14ac:dyDescent="0.25">
      <c r="A29" s="65">
        <v>44860</v>
      </c>
      <c r="B29" s="78" t="s">
        <v>154</v>
      </c>
      <c r="C29" s="54" t="s">
        <v>155</v>
      </c>
      <c r="D29" s="53" t="s">
        <v>215</v>
      </c>
      <c r="E29" s="54"/>
      <c r="F29" s="66">
        <v>1100</v>
      </c>
      <c r="G29" s="55">
        <f t="shared" si="0"/>
        <v>8373907.5600000005</v>
      </c>
    </row>
    <row r="30" spans="1:7" ht="30" x14ac:dyDescent="0.25">
      <c r="A30" s="65">
        <v>44861</v>
      </c>
      <c r="B30" s="78" t="s">
        <v>156</v>
      </c>
      <c r="C30" s="54" t="s">
        <v>203</v>
      </c>
      <c r="D30" s="53" t="s">
        <v>222</v>
      </c>
      <c r="E30" s="54"/>
      <c r="F30" s="66">
        <v>9517.51</v>
      </c>
      <c r="G30" s="55">
        <f t="shared" si="0"/>
        <v>8364390.0500000007</v>
      </c>
    </row>
    <row r="31" spans="1:7" ht="30" x14ac:dyDescent="0.25">
      <c r="A31" s="65">
        <v>44861</v>
      </c>
      <c r="B31" s="78" t="s">
        <v>157</v>
      </c>
      <c r="C31" s="53" t="s">
        <v>177</v>
      </c>
      <c r="D31" s="53" t="s">
        <v>185</v>
      </c>
      <c r="E31" s="54"/>
      <c r="F31" s="66">
        <v>18059.48</v>
      </c>
      <c r="G31" s="55">
        <f t="shared" si="0"/>
        <v>8346330.5700000003</v>
      </c>
    </row>
    <row r="32" spans="1:7" x14ac:dyDescent="0.25">
      <c r="A32" s="65">
        <v>44861</v>
      </c>
      <c r="B32" s="78"/>
      <c r="C32" s="54" t="s">
        <v>203</v>
      </c>
      <c r="D32" s="53" t="s">
        <v>158</v>
      </c>
      <c r="E32" s="55">
        <v>9517.51</v>
      </c>
      <c r="F32" s="66"/>
      <c r="G32" s="55">
        <f t="shared" si="0"/>
        <v>8355848.0800000001</v>
      </c>
    </row>
    <row r="33" spans="1:10" ht="30" x14ac:dyDescent="0.25">
      <c r="A33" s="65">
        <v>44861</v>
      </c>
      <c r="B33" s="78" t="s">
        <v>159</v>
      </c>
      <c r="C33" s="54" t="s">
        <v>203</v>
      </c>
      <c r="D33" s="53" t="s">
        <v>229</v>
      </c>
      <c r="E33" s="54"/>
      <c r="F33" s="66">
        <v>9517.51</v>
      </c>
      <c r="G33" s="55">
        <f t="shared" si="0"/>
        <v>8346330.5700000003</v>
      </c>
    </row>
    <row r="34" spans="1:10" x14ac:dyDescent="0.25">
      <c r="A34" s="65">
        <v>44861</v>
      </c>
      <c r="B34" s="78"/>
      <c r="C34" s="54" t="s">
        <v>203</v>
      </c>
      <c r="D34" s="53" t="s">
        <v>160</v>
      </c>
      <c r="E34" s="55">
        <v>9517.51</v>
      </c>
      <c r="F34" s="66"/>
      <c r="G34" s="55">
        <f t="shared" si="0"/>
        <v>8355848.0800000001</v>
      </c>
    </row>
    <row r="35" spans="1:10" ht="30" x14ac:dyDescent="0.25">
      <c r="A35" s="65">
        <v>44861</v>
      </c>
      <c r="B35" s="78" t="s">
        <v>161</v>
      </c>
      <c r="C35" s="54" t="s">
        <v>203</v>
      </c>
      <c r="D35" s="53" t="s">
        <v>218</v>
      </c>
      <c r="E35" s="54"/>
      <c r="F35" s="66">
        <v>9517.51</v>
      </c>
      <c r="G35" s="55">
        <f t="shared" si="0"/>
        <v>8346330.5700000003</v>
      </c>
    </row>
    <row r="36" spans="1:10" ht="30" x14ac:dyDescent="0.25">
      <c r="A36" s="65">
        <v>44865</v>
      </c>
      <c r="B36" s="78" t="s">
        <v>162</v>
      </c>
      <c r="C36" s="54" t="s">
        <v>163</v>
      </c>
      <c r="D36" s="53" t="s">
        <v>219</v>
      </c>
      <c r="E36" s="54"/>
      <c r="F36" s="66">
        <v>14116</v>
      </c>
      <c r="G36" s="55">
        <f t="shared" si="0"/>
        <v>8332214.5700000003</v>
      </c>
    </row>
    <row r="37" spans="1:10" ht="45" x14ac:dyDescent="0.25">
      <c r="A37" s="65">
        <v>44865</v>
      </c>
      <c r="B37" s="78" t="s">
        <v>164</v>
      </c>
      <c r="C37" s="54" t="s">
        <v>178</v>
      </c>
      <c r="D37" s="53" t="s">
        <v>220</v>
      </c>
      <c r="E37" s="54"/>
      <c r="F37" s="66">
        <v>18498.18</v>
      </c>
      <c r="G37" s="55">
        <f t="shared" si="0"/>
        <v>8313716.3900000006</v>
      </c>
    </row>
    <row r="38" spans="1:10" ht="75" x14ac:dyDescent="0.25">
      <c r="A38" s="65">
        <v>44865</v>
      </c>
      <c r="B38" s="78" t="s">
        <v>165</v>
      </c>
      <c r="C38" s="54" t="s">
        <v>166</v>
      </c>
      <c r="D38" s="53" t="s">
        <v>230</v>
      </c>
      <c r="E38" s="55"/>
      <c r="F38" s="66">
        <v>3900</v>
      </c>
      <c r="G38" s="55">
        <f t="shared" si="0"/>
        <v>8309816.3900000006</v>
      </c>
    </row>
    <row r="39" spans="1:10" ht="75" x14ac:dyDescent="0.25">
      <c r="A39" s="65">
        <v>44865</v>
      </c>
      <c r="B39" s="78" t="s">
        <v>167</v>
      </c>
      <c r="C39" s="54" t="s">
        <v>179</v>
      </c>
      <c r="D39" s="53" t="s">
        <v>231</v>
      </c>
      <c r="E39" s="54"/>
      <c r="F39" s="66">
        <v>3900</v>
      </c>
      <c r="G39" s="55">
        <f t="shared" si="0"/>
        <v>8305916.3900000006</v>
      </c>
    </row>
    <row r="40" spans="1:10" ht="30" x14ac:dyDescent="0.25">
      <c r="A40" s="65">
        <v>44865</v>
      </c>
      <c r="B40" s="78" t="s">
        <v>168</v>
      </c>
      <c r="C40" s="54" t="s">
        <v>186</v>
      </c>
      <c r="D40" s="53" t="s">
        <v>223</v>
      </c>
      <c r="E40" s="54"/>
      <c r="F40" s="66">
        <v>32466.25</v>
      </c>
      <c r="G40" s="55">
        <f t="shared" si="0"/>
        <v>8273450.1400000006</v>
      </c>
    </row>
    <row r="41" spans="1:10" x14ac:dyDescent="0.25">
      <c r="A41" s="65"/>
      <c r="B41" s="78"/>
      <c r="C41" s="54"/>
      <c r="D41" s="53" t="s">
        <v>169</v>
      </c>
      <c r="E41" s="54"/>
      <c r="F41" s="66">
        <v>824.07</v>
      </c>
      <c r="G41" s="55">
        <f t="shared" si="0"/>
        <v>8272626.0700000003</v>
      </c>
    </row>
    <row r="42" spans="1:10" x14ac:dyDescent="0.25">
      <c r="A42" s="65">
        <v>44865</v>
      </c>
      <c r="B42" s="78" t="s">
        <v>170</v>
      </c>
      <c r="C42" s="54"/>
      <c r="D42" s="53" t="s">
        <v>204</v>
      </c>
      <c r="E42" s="54"/>
      <c r="F42" s="66">
        <v>335</v>
      </c>
      <c r="G42" s="55">
        <f t="shared" si="0"/>
        <v>8272291.0700000003</v>
      </c>
    </row>
    <row r="43" spans="1:10" ht="15.75" thickBot="1" x14ac:dyDescent="0.3">
      <c r="A43" s="65"/>
      <c r="B43" s="78"/>
      <c r="C43" s="54"/>
      <c r="D43" s="53"/>
      <c r="E43" s="54"/>
      <c r="F43" s="55"/>
      <c r="G43" s="80"/>
    </row>
    <row r="44" spans="1:10" ht="15.75" thickBot="1" x14ac:dyDescent="0.3">
      <c r="A44" s="93" t="s">
        <v>171</v>
      </c>
      <c r="B44" s="94"/>
      <c r="C44" s="94"/>
      <c r="D44" s="94"/>
      <c r="E44" s="94"/>
      <c r="F44" s="95"/>
      <c r="G44" s="81">
        <f>+G42</f>
        <v>8272291.0700000003</v>
      </c>
      <c r="J44" t="s">
        <v>61</v>
      </c>
    </row>
    <row r="45" spans="1:10" x14ac:dyDescent="0.25">
      <c r="A45" s="97"/>
      <c r="B45" s="98"/>
      <c r="C45" s="98"/>
      <c r="D45" s="98"/>
      <c r="E45" s="98"/>
      <c r="F45" s="98"/>
      <c r="G45" s="99"/>
      <c r="H45" s="19"/>
    </row>
    <row r="46" spans="1:10" s="19" customFormat="1" x14ac:dyDescent="0.25">
      <c r="A46" s="48"/>
      <c r="B46" s="79"/>
      <c r="C46" s="48"/>
      <c r="D46" s="48"/>
      <c r="E46" s="48"/>
      <c r="F46" s="48"/>
      <c r="G46" s="48"/>
    </row>
    <row r="47" spans="1:10" s="19" customFormat="1" x14ac:dyDescent="0.25">
      <c r="A47" s="48"/>
      <c r="B47" s="79"/>
      <c r="C47" s="48"/>
      <c r="D47" s="48"/>
      <c r="E47" s="48"/>
      <c r="F47" s="48"/>
      <c r="G47" s="48"/>
    </row>
    <row r="48" spans="1:10" x14ac:dyDescent="0.25">
      <c r="C48" s="45"/>
      <c r="E48" s="83"/>
      <c r="F48" s="83"/>
      <c r="I48" s="15"/>
    </row>
    <row r="49" spans="1:9" x14ac:dyDescent="0.25">
      <c r="C49" s="46" t="s">
        <v>28</v>
      </c>
      <c r="E49" s="46" t="s">
        <v>29</v>
      </c>
      <c r="H49" t="s">
        <v>60</v>
      </c>
      <c r="I49" s="15"/>
    </row>
    <row r="50" spans="1:9" x14ac:dyDescent="0.25">
      <c r="C50" s="43" t="s">
        <v>31</v>
      </c>
      <c r="E50" s="43" t="s">
        <v>30</v>
      </c>
      <c r="G50" s="47"/>
      <c r="I50" s="30"/>
    </row>
    <row r="51" spans="1:9" x14ac:dyDescent="0.25">
      <c r="G51" s="47"/>
      <c r="H51" s="14"/>
    </row>
    <row r="52" spans="1:9" x14ac:dyDescent="0.25">
      <c r="A52" s="42" t="s">
        <v>45</v>
      </c>
    </row>
    <row r="53" spans="1:9" x14ac:dyDescent="0.25">
      <c r="A53" s="42" t="s">
        <v>35</v>
      </c>
    </row>
  </sheetData>
  <mergeCells count="8">
    <mergeCell ref="E48:F48"/>
    <mergeCell ref="C5:G5"/>
    <mergeCell ref="A6:G6"/>
    <mergeCell ref="A7:G7"/>
    <mergeCell ref="A8:G8"/>
    <mergeCell ref="A44:F44"/>
    <mergeCell ref="A11:D11"/>
    <mergeCell ref="A45:G45"/>
  </mergeCells>
  <pageMargins left="0.62" right="0.27559055118110237" top="0.19685039370078741" bottom="0.19685039370078741" header="0.11811023622047245" footer="0.11811023622047245"/>
  <pageSetup scale="8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81"/>
  <sheetViews>
    <sheetView workbookViewId="0">
      <selection activeCell="C10" sqref="C10"/>
    </sheetView>
  </sheetViews>
  <sheetFormatPr baseColWidth="10" defaultRowHeight="15" x14ac:dyDescent="0.25"/>
  <cols>
    <col min="1" max="1" width="14.85546875" customWidth="1"/>
    <col min="2" max="2" width="15.42578125" customWidth="1"/>
    <col min="3" max="3" width="39.140625" customWidth="1"/>
    <col min="4" max="4" width="73.28515625" customWidth="1"/>
    <col min="5" max="5" width="30.140625" bestFit="1" customWidth="1"/>
    <col min="6" max="6" width="12.5703125" bestFit="1" customWidth="1"/>
    <col min="7" max="8" width="13.140625" bestFit="1" customWidth="1"/>
  </cols>
  <sheetData>
    <row r="4" spans="1:5" ht="20.25" customHeight="1" x14ac:dyDescent="0.25"/>
    <row r="5" spans="1:5" ht="15" customHeight="1" x14ac:dyDescent="0.25">
      <c r="A5" s="84" t="s">
        <v>39</v>
      </c>
      <c r="B5" s="84"/>
      <c r="C5" s="84"/>
      <c r="D5" s="84"/>
      <c r="E5" s="84"/>
    </row>
    <row r="6" spans="1:5" x14ac:dyDescent="0.25">
      <c r="A6" s="84" t="s">
        <v>91</v>
      </c>
      <c r="B6" s="84"/>
      <c r="C6" s="84"/>
      <c r="D6" s="84"/>
      <c r="E6" s="84"/>
    </row>
    <row r="7" spans="1:5" ht="15" customHeight="1" x14ac:dyDescent="0.25">
      <c r="A7" s="84" t="s">
        <v>36</v>
      </c>
      <c r="B7" s="84"/>
      <c r="C7" s="84"/>
      <c r="D7" s="84"/>
      <c r="E7" s="84"/>
    </row>
    <row r="8" spans="1:5" ht="7.5" customHeight="1" x14ac:dyDescent="0.25">
      <c r="A8" s="67"/>
      <c r="B8" s="67"/>
      <c r="C8" s="67"/>
      <c r="D8" s="67"/>
      <c r="E8" s="67"/>
    </row>
    <row r="9" spans="1:5" ht="15.75" x14ac:dyDescent="0.25">
      <c r="A9" s="23" t="s">
        <v>4</v>
      </c>
      <c r="B9" s="40" t="s">
        <v>32</v>
      </c>
      <c r="C9" s="41" t="s">
        <v>6</v>
      </c>
      <c r="D9" s="23" t="s">
        <v>7</v>
      </c>
      <c r="E9" s="23" t="s">
        <v>47</v>
      </c>
    </row>
    <row r="10" spans="1:5" ht="30" x14ac:dyDescent="0.25">
      <c r="A10" s="33">
        <v>44685</v>
      </c>
      <c r="B10" s="34" t="s">
        <v>93</v>
      </c>
      <c r="C10" s="24" t="s">
        <v>48</v>
      </c>
      <c r="D10" s="28" t="s">
        <v>94</v>
      </c>
      <c r="E10" s="26">
        <v>10613.24</v>
      </c>
    </row>
    <row r="11" spans="1:5" ht="30" x14ac:dyDescent="0.25">
      <c r="A11" s="33">
        <v>44685</v>
      </c>
      <c r="B11" s="34" t="s">
        <v>95</v>
      </c>
      <c r="C11" s="24" t="s">
        <v>96</v>
      </c>
      <c r="D11" s="28" t="s">
        <v>97</v>
      </c>
      <c r="E11" s="26">
        <v>127204</v>
      </c>
    </row>
    <row r="12" spans="1:5" ht="45" x14ac:dyDescent="0.25">
      <c r="A12" s="33">
        <v>44685</v>
      </c>
      <c r="B12" s="34" t="s">
        <v>98</v>
      </c>
      <c r="C12" s="24" t="s">
        <v>50</v>
      </c>
      <c r="D12" s="28" t="s">
        <v>99</v>
      </c>
      <c r="E12" s="26">
        <v>741765.59</v>
      </c>
    </row>
    <row r="13" spans="1:5" ht="34.5" customHeight="1" x14ac:dyDescent="0.25">
      <c r="A13" s="33">
        <v>44685</v>
      </c>
      <c r="B13" s="34" t="s">
        <v>100</v>
      </c>
      <c r="C13" s="24" t="s">
        <v>49</v>
      </c>
      <c r="D13" s="28" t="s">
        <v>101</v>
      </c>
      <c r="E13" s="26">
        <v>328725.33</v>
      </c>
    </row>
    <row r="14" spans="1:5" ht="31.5" customHeight="1" x14ac:dyDescent="0.25">
      <c r="A14" s="33">
        <v>44685</v>
      </c>
      <c r="B14" s="34" t="s">
        <v>103</v>
      </c>
      <c r="C14" s="24" t="s">
        <v>54</v>
      </c>
      <c r="D14" s="28" t="s">
        <v>102</v>
      </c>
      <c r="E14" s="26">
        <v>102575.23</v>
      </c>
    </row>
    <row r="15" spans="1:5" ht="30" x14ac:dyDescent="0.25">
      <c r="A15" s="33">
        <v>44687</v>
      </c>
      <c r="B15" s="34" t="s">
        <v>104</v>
      </c>
      <c r="C15" s="24" t="s">
        <v>48</v>
      </c>
      <c r="D15" s="28" t="s">
        <v>105</v>
      </c>
      <c r="E15" s="26">
        <v>3626.08</v>
      </c>
    </row>
    <row r="16" spans="1:5" ht="30" x14ac:dyDescent="0.25">
      <c r="A16" s="33">
        <v>44690</v>
      </c>
      <c r="B16" s="34" t="s">
        <v>108</v>
      </c>
      <c r="C16" s="24" t="s">
        <v>55</v>
      </c>
      <c r="D16" s="28" t="s">
        <v>109</v>
      </c>
      <c r="E16" s="26">
        <v>220500</v>
      </c>
    </row>
    <row r="17" spans="1:6" ht="45" x14ac:dyDescent="0.25">
      <c r="A17" s="33">
        <v>44691</v>
      </c>
      <c r="B17" s="34" t="s">
        <v>106</v>
      </c>
      <c r="C17" s="24" t="s">
        <v>51</v>
      </c>
      <c r="D17" s="28" t="s">
        <v>107</v>
      </c>
      <c r="E17" s="26">
        <v>13174</v>
      </c>
    </row>
    <row r="18" spans="1:6" ht="30" x14ac:dyDescent="0.25">
      <c r="A18" s="33">
        <v>44691</v>
      </c>
      <c r="B18" s="34" t="s">
        <v>110</v>
      </c>
      <c r="C18" s="60" t="s">
        <v>111</v>
      </c>
      <c r="D18" s="58" t="s">
        <v>112</v>
      </c>
      <c r="E18" s="59">
        <v>10360.4</v>
      </c>
    </row>
    <row r="19" spans="1:6" ht="30" x14ac:dyDescent="0.25">
      <c r="A19" s="33">
        <v>44692</v>
      </c>
      <c r="B19" s="34" t="s">
        <v>113</v>
      </c>
      <c r="C19" s="57" t="s">
        <v>114</v>
      </c>
      <c r="D19" s="61" t="s">
        <v>115</v>
      </c>
      <c r="E19" s="62">
        <v>112808</v>
      </c>
    </row>
    <row r="20" spans="1:6" x14ac:dyDescent="0.25">
      <c r="A20" s="33">
        <v>44692</v>
      </c>
      <c r="B20" s="34" t="s">
        <v>116</v>
      </c>
      <c r="C20" s="57" t="s">
        <v>117</v>
      </c>
      <c r="D20" s="58" t="s">
        <v>118</v>
      </c>
      <c r="E20" s="62">
        <v>448423.6</v>
      </c>
    </row>
    <row r="21" spans="1:6" ht="45" x14ac:dyDescent="0.25">
      <c r="A21" s="33">
        <v>44652</v>
      </c>
      <c r="B21" s="34" t="s">
        <v>65</v>
      </c>
      <c r="C21" s="24" t="s">
        <v>59</v>
      </c>
      <c r="D21" s="28" t="s">
        <v>66</v>
      </c>
      <c r="E21" s="26">
        <v>1564052.3</v>
      </c>
    </row>
    <row r="22" spans="1:6" ht="30" x14ac:dyDescent="0.25">
      <c r="A22" s="33">
        <v>44652</v>
      </c>
      <c r="B22" s="34" t="s">
        <v>67</v>
      </c>
      <c r="C22" s="24" t="s">
        <v>68</v>
      </c>
      <c r="D22" s="28" t="s">
        <v>69</v>
      </c>
      <c r="E22" s="26">
        <v>64900</v>
      </c>
    </row>
    <row r="23" spans="1:6" ht="45" x14ac:dyDescent="0.25">
      <c r="A23" s="33">
        <v>44670</v>
      </c>
      <c r="B23" s="34" t="s">
        <v>70</v>
      </c>
      <c r="C23" s="25" t="s">
        <v>52</v>
      </c>
      <c r="D23" s="28" t="s">
        <v>71</v>
      </c>
      <c r="E23" s="26">
        <v>53237.4</v>
      </c>
    </row>
    <row r="24" spans="1:6" ht="39" customHeight="1" x14ac:dyDescent="0.25">
      <c r="A24" s="33">
        <v>44672</v>
      </c>
      <c r="B24" s="34" t="s">
        <v>72</v>
      </c>
      <c r="C24" s="24" t="s">
        <v>48</v>
      </c>
      <c r="D24" s="28" t="s">
        <v>73</v>
      </c>
      <c r="E24" s="26">
        <v>182647.4</v>
      </c>
    </row>
    <row r="25" spans="1:6" ht="30" x14ac:dyDescent="0.25">
      <c r="A25" s="33">
        <v>44672</v>
      </c>
      <c r="B25" s="34" t="s">
        <v>74</v>
      </c>
      <c r="C25" s="24" t="s">
        <v>68</v>
      </c>
      <c r="D25" s="28" t="s">
        <v>75</v>
      </c>
      <c r="E25" s="26">
        <v>64900</v>
      </c>
    </row>
    <row r="26" spans="1:6" ht="30" x14ac:dyDescent="0.25">
      <c r="A26" s="33">
        <v>44672</v>
      </c>
      <c r="B26" s="34" t="s">
        <v>76</v>
      </c>
      <c r="C26" s="24" t="s">
        <v>53</v>
      </c>
      <c r="D26" s="28" t="s">
        <v>77</v>
      </c>
      <c r="E26" s="26">
        <v>9303.42</v>
      </c>
    </row>
    <row r="28" spans="1:6" ht="30" x14ac:dyDescent="0.25">
      <c r="A28" s="33">
        <v>44673</v>
      </c>
      <c r="B28" s="34" t="s">
        <v>78</v>
      </c>
      <c r="C28" s="24" t="s">
        <v>48</v>
      </c>
      <c r="D28" s="28" t="s">
        <v>79</v>
      </c>
      <c r="E28" s="26">
        <v>4620.8999999999996</v>
      </c>
    </row>
    <row r="29" spans="1:6" ht="60" x14ac:dyDescent="0.25">
      <c r="A29" s="33">
        <v>44673</v>
      </c>
      <c r="B29" s="34" t="s">
        <v>80</v>
      </c>
      <c r="C29" s="24" t="s">
        <v>81</v>
      </c>
      <c r="D29" s="56" t="s">
        <v>82</v>
      </c>
      <c r="E29" s="26">
        <v>1100000</v>
      </c>
    </row>
    <row r="30" spans="1:6" ht="30" x14ac:dyDescent="0.25">
      <c r="A30" s="33">
        <v>44676</v>
      </c>
      <c r="B30" s="34" t="s">
        <v>83</v>
      </c>
      <c r="C30" s="24" t="s">
        <v>57</v>
      </c>
      <c r="D30" s="28" t="s">
        <v>84</v>
      </c>
      <c r="E30" s="26">
        <v>2320</v>
      </c>
      <c r="F30" s="22"/>
    </row>
    <row r="31" spans="1:6" ht="45" x14ac:dyDescent="0.25">
      <c r="A31" s="33">
        <v>44677</v>
      </c>
      <c r="B31" s="34" t="s">
        <v>85</v>
      </c>
      <c r="C31" s="24" t="s">
        <v>59</v>
      </c>
      <c r="D31" s="28" t="s">
        <v>86</v>
      </c>
      <c r="E31" s="26">
        <v>1653045.96</v>
      </c>
    </row>
    <row r="32" spans="1:6" ht="36.75" customHeight="1" x14ac:dyDescent="0.25">
      <c r="A32" s="33">
        <v>44677</v>
      </c>
      <c r="B32" s="34" t="s">
        <v>87</v>
      </c>
      <c r="C32" s="24" t="s">
        <v>56</v>
      </c>
      <c r="D32" s="28" t="s">
        <v>88</v>
      </c>
      <c r="E32" s="26">
        <v>2000</v>
      </c>
      <c r="F32" s="22"/>
    </row>
    <row r="33" spans="1:7" ht="38.25" customHeight="1" x14ac:dyDescent="0.25">
      <c r="A33" s="33">
        <v>44677</v>
      </c>
      <c r="B33" s="34" t="s">
        <v>89</v>
      </c>
      <c r="C33" s="25" t="s">
        <v>58</v>
      </c>
      <c r="D33" s="28" t="s">
        <v>90</v>
      </c>
      <c r="E33" s="26">
        <v>1350</v>
      </c>
    </row>
    <row r="34" spans="1:7" s="32" customFormat="1" ht="15.75" x14ac:dyDescent="0.25">
      <c r="A34" s="86" t="s">
        <v>92</v>
      </c>
      <c r="B34" s="87"/>
      <c r="C34" s="87"/>
      <c r="D34" s="88"/>
      <c r="E34" s="31">
        <f>SUM(E21:E33)</f>
        <v>4702377.38</v>
      </c>
    </row>
    <row r="35" spans="1:7" s="32" customFormat="1" ht="15.75" x14ac:dyDescent="0.25">
      <c r="A35" s="36"/>
      <c r="B35" s="36"/>
      <c r="C35" s="36"/>
      <c r="D35" s="36"/>
      <c r="E35" s="37"/>
    </row>
    <row r="36" spans="1:7" s="32" customFormat="1" ht="15.75" x14ac:dyDescent="0.25">
      <c r="A36" s="36"/>
      <c r="B36" s="36"/>
      <c r="C36" s="36"/>
      <c r="D36" s="36"/>
      <c r="E36" s="37"/>
    </row>
    <row r="37" spans="1:7" x14ac:dyDescent="0.25">
      <c r="A37" s="38"/>
      <c r="B37" s="38"/>
      <c r="C37" s="38"/>
      <c r="D37" s="38"/>
      <c r="E37" s="38"/>
      <c r="F37" s="14"/>
      <c r="G37" s="14"/>
    </row>
    <row r="38" spans="1:7" x14ac:dyDescent="0.25">
      <c r="B38" s="19" t="s">
        <v>40</v>
      </c>
      <c r="E38" s="20" t="s">
        <v>41</v>
      </c>
      <c r="G38" s="15"/>
    </row>
    <row r="39" spans="1:7" x14ac:dyDescent="0.25">
      <c r="B39" t="s">
        <v>42</v>
      </c>
      <c r="E39" s="27" t="s">
        <v>29</v>
      </c>
      <c r="F39" s="27"/>
      <c r="G39" s="15"/>
    </row>
    <row r="40" spans="1:7" x14ac:dyDescent="0.25">
      <c r="B40" t="s">
        <v>43</v>
      </c>
      <c r="D40" s="19" t="s">
        <v>44</v>
      </c>
      <c r="E40" s="21" t="s">
        <v>30</v>
      </c>
      <c r="F40" s="21"/>
      <c r="G40" s="21"/>
    </row>
    <row r="41" spans="1:7" x14ac:dyDescent="0.25">
      <c r="D41" t="s">
        <v>28</v>
      </c>
      <c r="F41" s="14"/>
    </row>
    <row r="42" spans="1:7" x14ac:dyDescent="0.25">
      <c r="D42" t="s">
        <v>31</v>
      </c>
    </row>
    <row r="44" spans="1:7" x14ac:dyDescent="0.25">
      <c r="A44" t="s">
        <v>33</v>
      </c>
    </row>
    <row r="45" spans="1:7" x14ac:dyDescent="0.25">
      <c r="B45" t="s">
        <v>34</v>
      </c>
      <c r="D45" s="7">
        <f>SUM(D29:D44)</f>
        <v>0</v>
      </c>
    </row>
    <row r="81" spans="2:2" x14ac:dyDescent="0.25">
      <c r="B81" t="s">
        <v>26</v>
      </c>
    </row>
  </sheetData>
  <mergeCells count="4">
    <mergeCell ref="A34:D34"/>
    <mergeCell ref="A6:E6"/>
    <mergeCell ref="A7:E7"/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 OCTUBRE-22-336</vt:lpstr>
      <vt:lpstr>ingr</vt:lpstr>
      <vt:lpstr>EGRESOS  -OCTUBRE-22-344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2022-11-09T12:26:41Z</cp:lastPrinted>
  <dcterms:created xsi:type="dcterms:W3CDTF">2021-04-05T13:21:24Z</dcterms:created>
  <dcterms:modified xsi:type="dcterms:W3CDTF">2022-11-09T12:26:53Z</dcterms:modified>
</cp:coreProperties>
</file>