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REPORTES\REPORTES 2022\"/>
    </mc:Choice>
  </mc:AlternateContent>
  <bookViews>
    <workbookView xWindow="0" yWindow="0" windowWidth="7470" windowHeight="2700" activeTab="3"/>
  </bookViews>
  <sheets>
    <sheet name="ingresos SEPTBRE-22-336" sheetId="5" r:id="rId1"/>
    <sheet name="ingr" sheetId="3" state="hidden" r:id="rId2"/>
    <sheet name="EGRESOS  SEPTBRE-22-344" sheetId="2" r:id="rId3"/>
    <sheet name="CUENTA PRESUPUESTARIA" sheetId="11" r:id="rId4"/>
    <sheet name="Hoja2" sheetId="10" state="hidden" r:id="rId5"/>
  </sheets>
  <definedNames>
    <definedName name="_xlnm._FilterDatabase" localSheetId="0" hidden="1">'ingresos SEPTBRE-22-336'!$A$6:$G$24</definedName>
    <definedName name="_xlnm.Print_Area" localSheetId="3">'CUENTA PRESUPUESTARIA'!$A$1:$E$40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0" i="11" l="1"/>
  <c r="F32" i="11" l="1"/>
  <c r="H25" i="5" l="1"/>
  <c r="G25" i="5" l="1"/>
  <c r="G24" i="5"/>
  <c r="G20" i="5"/>
  <c r="G21" i="5"/>
  <c r="G22" i="5"/>
  <c r="G23" i="5"/>
  <c r="G19" i="5"/>
  <c r="G18" i="5"/>
  <c r="G17" i="5"/>
  <c r="G16" i="5"/>
  <c r="G15" i="5"/>
  <c r="G14" i="5"/>
  <c r="G13" i="5"/>
  <c r="G12" i="5"/>
  <c r="F25" i="5"/>
  <c r="E25" i="5"/>
  <c r="G83" i="2"/>
  <c r="G13" i="2"/>
  <c r="G14" i="2"/>
  <c r="G15" i="2"/>
  <c r="G16" i="2"/>
  <c r="G17" i="2" s="1"/>
  <c r="G18" i="2" s="1"/>
  <c r="G19" i="2" s="1"/>
  <c r="G20" i="2" s="1"/>
  <c r="G21" i="2" s="1"/>
  <c r="G22" i="2" s="1"/>
  <c r="G23" i="2" s="1"/>
  <c r="G24" i="2" s="1"/>
  <c r="G25" i="2" s="1"/>
  <c r="G26" i="2" s="1"/>
  <c r="G27" i="2" s="1"/>
  <c r="G28" i="2" s="1"/>
  <c r="G29" i="2" s="1"/>
  <c r="G30" i="2" s="1"/>
  <c r="G31" i="2" s="1"/>
  <c r="G32" i="2" s="1"/>
  <c r="G33" i="2" s="1"/>
  <c r="G34" i="2" s="1"/>
  <c r="G35" i="2" s="1"/>
  <c r="G36" i="2" s="1"/>
  <c r="G37" i="2" s="1"/>
  <c r="G38" i="2" s="1"/>
  <c r="G39" i="2" s="1"/>
  <c r="G40" i="2" s="1"/>
  <c r="G41" i="2" s="1"/>
  <c r="G42" i="2" s="1"/>
  <c r="G43" i="2" s="1"/>
  <c r="G44" i="2" s="1"/>
  <c r="G45" i="2" s="1"/>
  <c r="G46" i="2" s="1"/>
  <c r="G47" i="2" s="1"/>
  <c r="G48" i="2" s="1"/>
  <c r="G49" i="2" s="1"/>
  <c r="G50" i="2" s="1"/>
  <c r="G51" i="2" s="1"/>
  <c r="G52" i="2" s="1"/>
  <c r="G53" i="2" s="1"/>
  <c r="G54" i="2" s="1"/>
  <c r="G55" i="2" s="1"/>
  <c r="G56" i="2" s="1"/>
  <c r="G57" i="2" s="1"/>
  <c r="G58" i="2" s="1"/>
  <c r="G59" i="2" s="1"/>
  <c r="G60" i="2" s="1"/>
  <c r="G61" i="2" s="1"/>
  <c r="G62" i="2" s="1"/>
  <c r="G63" i="2" s="1"/>
  <c r="G64" i="2" s="1"/>
  <c r="G65" i="2" s="1"/>
  <c r="G66" i="2" s="1"/>
  <c r="G67" i="2" s="1"/>
  <c r="G68" i="2" s="1"/>
  <c r="G69" i="2" s="1"/>
  <c r="G70" i="2" s="1"/>
  <c r="G71" i="2" s="1"/>
  <c r="G72" i="2" s="1"/>
  <c r="G73" i="2" s="1"/>
  <c r="G74" i="2" s="1"/>
  <c r="G75" i="2" s="1"/>
  <c r="G76" i="2" s="1"/>
  <c r="G77" i="2" s="1"/>
  <c r="G78" i="2" s="1"/>
  <c r="G79" i="2" s="1"/>
  <c r="G80" i="2" s="1"/>
  <c r="G81" i="2" s="1"/>
  <c r="G82" i="2" s="1"/>
  <c r="G12" i="2"/>
  <c r="D45" i="10" l="1"/>
  <c r="E34" i="10"/>
  <c r="E22" i="3" l="1"/>
</calcChain>
</file>

<file path=xl/sharedStrings.xml><?xml version="1.0" encoding="utf-8"?>
<sst xmlns="http://schemas.openxmlformats.org/spreadsheetml/2006/main" count="494" uniqueCount="388">
  <si>
    <t>DIRECCIÓN GENERAL DE BELLAS ARTES</t>
  </si>
  <si>
    <t xml:space="preserve">MAYOR GENERAL </t>
  </si>
  <si>
    <t>RELACIÓN DE INGRESOS Y EGRESOS</t>
  </si>
  <si>
    <t>MARZO 2021</t>
  </si>
  <si>
    <t>FECHA</t>
  </si>
  <si>
    <t>DP/CK/TRANSF.</t>
  </si>
  <si>
    <t xml:space="preserve">DESCRIPCIÓN </t>
  </si>
  <si>
    <t>CONCEPTO</t>
  </si>
  <si>
    <t>BALANCE</t>
  </si>
  <si>
    <t>DÉBITO</t>
  </si>
  <si>
    <t>CRÉDITO</t>
  </si>
  <si>
    <t>EAST COAST PRODUCTIONS SRL</t>
  </si>
  <si>
    <t>BALANCE AL 16-2-2021</t>
  </si>
  <si>
    <t xml:space="preserve">Arrend. Sala Manuel Rueda
</t>
  </si>
  <si>
    <t>DP  s/recibo</t>
  </si>
  <si>
    <t>Deposito cta .336</t>
  </si>
  <si>
    <t>CONSERVATORIO DE MUSICA</t>
  </si>
  <si>
    <t>Arqueo de caja chica</t>
  </si>
  <si>
    <t>Certificado de estudios</t>
  </si>
  <si>
    <t xml:space="preserve">Preparado  por : Miledy de los Santos </t>
  </si>
  <si>
    <t xml:space="preserve">                                                         Revisado por :Licda. Rosa  E. Martinez</t>
  </si>
  <si>
    <t>Totales MARZO-2021</t>
  </si>
  <si>
    <t>Transf.         7404</t>
  </si>
  <si>
    <t>DP                 7405</t>
  </si>
  <si>
    <t>DP                  7406</t>
  </si>
  <si>
    <t xml:space="preserve">       CTA.100-010-252133-6</t>
  </si>
  <si>
    <t>.</t>
  </si>
  <si>
    <t>DP/CK/ED/TRANSF.</t>
  </si>
  <si>
    <t>Licda. Rosa E. Martínez Gomera</t>
  </si>
  <si>
    <t>Lic. Miguel A. López García</t>
  </si>
  <si>
    <t>Director Administrativo y Financiero</t>
  </si>
  <si>
    <t>Encargada de Contabilidad</t>
  </si>
  <si>
    <t>LIBRAMIENTOS</t>
  </si>
  <si>
    <t>Preparado  por : Licda Aura E. Ramirez Merán</t>
  </si>
  <si>
    <t>Tecnico de Contabilidad</t>
  </si>
  <si>
    <t>Modificado y corregido por R.M.G</t>
  </si>
  <si>
    <t>VALORES EN RD$</t>
  </si>
  <si>
    <t xml:space="preserve">                              VALOR EN RD$</t>
  </si>
  <si>
    <t>CUENTA ÚNICA DEL TESORO NO. 100-010-252133-6</t>
  </si>
  <si>
    <t>FONDOS ASIGNACIÓN PRESUPUESTAL</t>
  </si>
  <si>
    <t>___________________________</t>
  </si>
  <si>
    <t>________________________</t>
  </si>
  <si>
    <t>Lic. Fernando Tejeda</t>
  </si>
  <si>
    <t>Encargado Presupuesto</t>
  </si>
  <si>
    <t>__________________________</t>
  </si>
  <si>
    <t>Preparado por Licda. Miledy de los Santos</t>
  </si>
  <si>
    <t>Cuenta Bancaria No. 100-01-010-252134-4</t>
  </si>
  <si>
    <t>MONTOS</t>
  </si>
  <si>
    <t>COMPAÑÍA DOMINICANA DE TELÉFONOS</t>
  </si>
  <si>
    <t>HUMANOS SEGUROS, S.A</t>
  </si>
  <si>
    <t xml:space="preserve">EDESUR </t>
  </si>
  <si>
    <t>ALCALDÍA DEL DISTRITO NACIONAL</t>
  </si>
  <si>
    <t>CORPORACIÓN DEL ACUEDUCTO Y ALCANTARILLADO DE SANTO DOMINGO</t>
  </si>
  <si>
    <t>EDENORTE</t>
  </si>
  <si>
    <t>ALTICE DOMINICANA</t>
  </si>
  <si>
    <t>BANCO DE RESERVAS</t>
  </si>
  <si>
    <t>AYUNTAMIENTO DE MOCA</t>
  </si>
  <si>
    <t>AYUNTAMIENTO DE SANTIAGO</t>
  </si>
  <si>
    <t>CORPORACIÓN DE ACUEDUCTO Y ALCANTARILLADO DE PUERTO PLATA</t>
  </si>
  <si>
    <t>EDEESTE</t>
  </si>
  <si>
    <t xml:space="preserve">                                                                                  </t>
  </si>
  <si>
    <t xml:space="preserve">  </t>
  </si>
  <si>
    <t xml:space="preserve">                           </t>
  </si>
  <si>
    <t xml:space="preserve">                                       </t>
  </si>
  <si>
    <t>DP/CK/ED/TRANSF./CN</t>
  </si>
  <si>
    <t xml:space="preserve"> </t>
  </si>
  <si>
    <t>331-1</t>
  </si>
  <si>
    <t>Pago servicio de energía eléctrica deL Palacio de Bellas Artes y la Escuela Nacional de Artes Visuales, correspondiente al período 17/02/2022 al 18/03/2022.</t>
  </si>
  <si>
    <t>339-1</t>
  </si>
  <si>
    <t>CORINA DOLORES ALBA FERNÁNDEZ</t>
  </si>
  <si>
    <t>Pago alquiler local donde funciona la Escuela de Bellas Artes de San Francisco de Macorís, correspondiente al mes de marzo, 2022.</t>
  </si>
  <si>
    <t>381-1</t>
  </si>
  <si>
    <t>Pago servicio de agua potable del Palacio de Bellas Artes, Conservatorio Nacional  de Música y del Edificio de  las Escuelas de Bellas Artes del Distrito Nacional, correspondiente al mes de abril, 2022.</t>
  </si>
  <si>
    <t>399-1</t>
  </si>
  <si>
    <t>Pago de servicio telefónico de esta Dirección General de Bellas Artes (Palacio de Bellas Artes)  correspondiente al mes de abril, 2022.</t>
  </si>
  <si>
    <t>402-1</t>
  </si>
  <si>
    <t>Pago alquiler local donde funciona la Escuela de Bellas Artes de San Francisco de Macorís, correspondiente al mes de abril, 2022.</t>
  </si>
  <si>
    <t>404-1</t>
  </si>
  <si>
    <t>Pago servicio de energía eléctrica de las Escuelas de Bellas Artes de: Puerto Plata, Moca, Cotuí y San Francisco de Macorís del mes de abril, 2022</t>
  </si>
  <si>
    <t>414-1</t>
  </si>
  <si>
    <t>Pago de servicio telefónico de la  Escuela Nacional de Artes Visuales correspondiente al mes de abril, 2022.</t>
  </si>
  <si>
    <t>416-1</t>
  </si>
  <si>
    <t>SKENE, SRL</t>
  </si>
  <si>
    <t>Pago servicio de producción de los espectáculos artículos para las obras teatrales "El hijo del Sol: Historia de un Principito" y "Makandal", presentada en la sala Máximo Avilés Blonda del Palacio de Bellas Artes los días 23,25,26 y 27 de marzo y del 01 al 03 de abril, 2022.</t>
  </si>
  <si>
    <t>422-1</t>
  </si>
  <si>
    <t xml:space="preserve">Pago servicio recogida de basura de la Escuela de Bellas Artes de Santiago, correspondiente al mes deabrilo, 20212         </t>
  </si>
  <si>
    <t>426-1</t>
  </si>
  <si>
    <t>Pago servicio de energía eléctrica deL Palacio de Bellas Artes y la Escuela Nacional de Artes Visuales, correspondiente al período 18/03/2022 al 18/04/2022.</t>
  </si>
  <si>
    <t>429-1</t>
  </si>
  <si>
    <t xml:space="preserve">Pago servicio recogida de basura de la Escuela de Bellas Artes de Moca, correspondiente al mes de abril, 2022       </t>
  </si>
  <si>
    <t>431-1</t>
  </si>
  <si>
    <t xml:space="preserve">Pago servicio  de agua potable de la Escuela de Bellas Artes de Puerto Plata, correspondiente al mes de abril, 2022        </t>
  </si>
  <si>
    <t>RELACIÓN DE DESEMBOLSOS MAYO 2022</t>
  </si>
  <si>
    <t>Balance al 31 de mayo, 2022</t>
  </si>
  <si>
    <t>450-1</t>
  </si>
  <si>
    <t>Pago de servicio telefónico del Conservatorio Nacional de Música, correspondiente al mes de  mayo, 2022.</t>
  </si>
  <si>
    <t>452-1</t>
  </si>
  <si>
    <t>P.A. CATERING, SRL</t>
  </si>
  <si>
    <t>Pago servicio de catering realizados en diferentes actividades de esta Dirección General de Bellas Artes.</t>
  </si>
  <si>
    <t>455-1</t>
  </si>
  <si>
    <t>Pago servicio de energía eléctrica de las Escuelas de Bellas Artes de San Cristóbal;  San Juan de la Maguana; Conservatorio Nacional de Música  y de  la Escuela Elemental de Música  Elila Mena, correspondiente al mes de abril, 2022.</t>
  </si>
  <si>
    <t>464-1</t>
  </si>
  <si>
    <t>Pago seguro complementario del personal de esta Dirección General de Bellas Artes y sus dependencias del mes de mayo, 2022.</t>
  </si>
  <si>
    <t>Pago de  servicio de teléfonos móviles (flotas) del período 01-04-2022 al 30-04-2022.</t>
  </si>
  <si>
    <t>471-1</t>
  </si>
  <si>
    <t>474-1</t>
  </si>
  <si>
    <t>Pago de servicio telefónico de la  Escuela Nacional de Danza correspondiente al mes de abril, 2022.</t>
  </si>
  <si>
    <t>484-1</t>
  </si>
  <si>
    <t xml:space="preserve">Pago servicio recogida de basura de la Dirección General  de Bellas Artes, Escuela Nacional de Danza y de la Escuela Nacional de Bellas Artes, correspondiente al mes de mayo 2022         </t>
  </si>
  <si>
    <t>479-1</t>
  </si>
  <si>
    <t>Pago servicio Tarjeta Visa Flotilla Corporativa, correspondiente a la asignación fija mensual de mayo, 2022</t>
  </si>
  <si>
    <t>486-1</t>
  </si>
  <si>
    <t>CORPIP, SRL</t>
  </si>
  <si>
    <t>Pago servicio de impresión de Banner y afiches para la obra Makandal, presentada los días del 25 al marzo y del 01 al 03 de abril, 2022</t>
  </si>
  <si>
    <t>493-1</t>
  </si>
  <si>
    <t>GILDA INSTMENT, SRL</t>
  </si>
  <si>
    <t>Pago Pago adquisición de cuatro (4) baterías, tamaño 8d de 1,500 KM para el Palacio de Bellas Artes.</t>
  </si>
  <si>
    <t>495-1</t>
  </si>
  <si>
    <t>CHIPS TEJEDA, SRL</t>
  </si>
  <si>
    <t>Pago servicio de prodicción de espectáculo artístico "Aprendo los nuestro".</t>
  </si>
  <si>
    <t xml:space="preserve">                                                                                      </t>
  </si>
  <si>
    <t xml:space="preserve">            </t>
  </si>
  <si>
    <t xml:space="preserve">                                                                                                                                                                                                                                                                          </t>
  </si>
  <si>
    <t>BALANCE AL 30-8-2022</t>
  </si>
  <si>
    <t>Anny Fernández</t>
  </si>
  <si>
    <t>Abono arrendamiento sala Manuel Rueda para realizar una función del espectáculo de Ballet "Un viaje por el Mundo" el domingo 18 de Diciembre del 2022 pago pendiente 32,000.00</t>
  </si>
  <si>
    <t>B &amp; F Mercantil , SRL</t>
  </si>
  <si>
    <t>CK                      2001</t>
  </si>
  <si>
    <t>CK                     2002</t>
  </si>
  <si>
    <t>CK                     2003</t>
  </si>
  <si>
    <t>All Office Solutions TS  SRL</t>
  </si>
  <si>
    <t>CK                     2004</t>
  </si>
  <si>
    <t>Reposición fondos de caja chica asignada al Despacho del recibo no. 2074 al 2093.</t>
  </si>
  <si>
    <t>CK                     2005</t>
  </si>
  <si>
    <t>E &amp; Multiservices, EIRL</t>
  </si>
  <si>
    <t>CK                     2006</t>
  </si>
  <si>
    <t>CK                     2007</t>
  </si>
  <si>
    <t>Martpez Ingenieros Constructores, SRL</t>
  </si>
  <si>
    <t>Martinez Torres Traveling SRL</t>
  </si>
  <si>
    <t>CK                     2008</t>
  </si>
  <si>
    <t>Kimberley Elizabeth Fernández Medina</t>
  </si>
  <si>
    <t>CK              7558</t>
  </si>
  <si>
    <t>Tribunal Constitucional</t>
  </si>
  <si>
    <t>Nerwar Investment  SRL</t>
  </si>
  <si>
    <t>Fundación Festi-Band , inc.</t>
  </si>
  <si>
    <t>Compañía Nacional de Teatro</t>
  </si>
  <si>
    <t>CK                     2009</t>
  </si>
  <si>
    <t>CK                     2010</t>
  </si>
  <si>
    <t>Reposición fondo de caja chica de la Dirección de la Gestión y Difusión de las Artes .</t>
  </si>
  <si>
    <t>CK                     2011</t>
  </si>
  <si>
    <t>Editora Hoy S.A. S.</t>
  </si>
  <si>
    <t>CK                     2012</t>
  </si>
  <si>
    <t>CK                     2013</t>
  </si>
  <si>
    <t>CK                     2014</t>
  </si>
  <si>
    <t>Daniel Alberti Romero</t>
  </si>
  <si>
    <t>CK                     2015</t>
  </si>
  <si>
    <t>CK                     2016</t>
  </si>
  <si>
    <t>Pago compensación por el uso de motor correspondiente al mes de septiembre-2022. (Gobernación  Palacio de Bellas Artes)</t>
  </si>
  <si>
    <t>CK                     2017</t>
  </si>
  <si>
    <t>José Antonio de la Cruz</t>
  </si>
  <si>
    <t>CK                     2018</t>
  </si>
  <si>
    <t>Pago compensación por el uso de motor correspondiente al mes de septiembre-2022. (Escuela Nacional de Artes visuales)</t>
  </si>
  <si>
    <t>Pago compensación por el uso de motor correspondiente al mes de septiembre-2022. (Gobernación Palacio de Bellas Artes)</t>
  </si>
  <si>
    <t>CK                     2019</t>
  </si>
  <si>
    <t>CK                     2020</t>
  </si>
  <si>
    <t>Servicios Diversos Arnaud  SRL</t>
  </si>
  <si>
    <t>Marialy  Carmona</t>
  </si>
  <si>
    <t>CK                     2021</t>
  </si>
  <si>
    <t>Elvis Guzman Minier</t>
  </si>
  <si>
    <t>CK                     2022</t>
  </si>
  <si>
    <t>CK                     2023</t>
  </si>
  <si>
    <t>CK                     2024</t>
  </si>
  <si>
    <t>Juan Antonio Gil Thomas</t>
  </si>
  <si>
    <t>CK                     2025</t>
  </si>
  <si>
    <t>TR</t>
  </si>
  <si>
    <t>Colector de Impuestos Internos</t>
  </si>
  <si>
    <t>CK                     2026</t>
  </si>
  <si>
    <t>CK                     2027</t>
  </si>
  <si>
    <t>Gracita Francisco de Ceballos</t>
  </si>
  <si>
    <t>CK                     2028</t>
  </si>
  <si>
    <t>Elvin Joel Reyes Moreno</t>
  </si>
  <si>
    <t>CK                     2029</t>
  </si>
  <si>
    <t>CK                     2030</t>
  </si>
  <si>
    <t>Claudia Elizabeth Lizardo Artiles</t>
  </si>
  <si>
    <t>CK                     2031</t>
  </si>
  <si>
    <t>NULO</t>
  </si>
  <si>
    <t>CK                     2032</t>
  </si>
  <si>
    <t>Reynaldo Alexander Duval</t>
  </si>
  <si>
    <t>CK                     2033</t>
  </si>
  <si>
    <t>Stephanie Bauger Saiz</t>
  </si>
  <si>
    <t>CK                     2034</t>
  </si>
  <si>
    <t>CK                     2035</t>
  </si>
  <si>
    <t>Agua Crystal</t>
  </si>
  <si>
    <t>Fiora Cruz Carretero</t>
  </si>
  <si>
    <t>CK                     2036</t>
  </si>
  <si>
    <t>Vezivo Holding SRL</t>
  </si>
  <si>
    <t>CK                     2037</t>
  </si>
  <si>
    <t>Distribuidora y Servicios Diversos( Diope)</t>
  </si>
  <si>
    <t>CK                     2038</t>
  </si>
  <si>
    <t>CK                     2039</t>
  </si>
  <si>
    <t>CK                      2040</t>
  </si>
  <si>
    <t>Maritza Altagracia Reyes Tejada</t>
  </si>
  <si>
    <t>CK                      2041</t>
  </si>
  <si>
    <t>CK                      2042</t>
  </si>
  <si>
    <t xml:space="preserve">Laura Cecilia Sánchez Gómez de Sánchez </t>
  </si>
  <si>
    <t>CK                      2043</t>
  </si>
  <si>
    <t>CK                      2044</t>
  </si>
  <si>
    <t>CK                      2045</t>
  </si>
  <si>
    <t>CK                      2046</t>
  </si>
  <si>
    <t>CK                      2047</t>
  </si>
  <si>
    <t>Claudia Figuereo Pequero</t>
  </si>
  <si>
    <t>CK                      2048</t>
  </si>
  <si>
    <t>Giselle Martinez Terrero</t>
  </si>
  <si>
    <t>CK                      2049</t>
  </si>
  <si>
    <t>Ivonne Rayniery Marte Reyes</t>
  </si>
  <si>
    <t>CK                      2050</t>
  </si>
  <si>
    <t>Patricia Paola Cordero Solano</t>
  </si>
  <si>
    <t>CK                      2051</t>
  </si>
  <si>
    <t>CK                      2052</t>
  </si>
  <si>
    <t>Eudy Gabriel Valdez Silverio</t>
  </si>
  <si>
    <t>CK                      2053</t>
  </si>
  <si>
    <t>Juan Antonio Demorizi Santos</t>
  </si>
  <si>
    <t>CK                      2054</t>
  </si>
  <si>
    <t>Reymer Antonio Marte Reyes</t>
  </si>
  <si>
    <t>CK                      2055</t>
  </si>
  <si>
    <t>Joan Lucas Matos Duran</t>
  </si>
  <si>
    <t>CK                      2056</t>
  </si>
  <si>
    <t>CK                      2057</t>
  </si>
  <si>
    <t>Ivan Javier Liriano Almanzar</t>
  </si>
  <si>
    <t>CK                      2058</t>
  </si>
  <si>
    <t>Joselito Mercedes Sánchez</t>
  </si>
  <si>
    <t>CK                      2059</t>
  </si>
  <si>
    <t>Miguel Angel Padua</t>
  </si>
  <si>
    <t>CK                      2060</t>
  </si>
  <si>
    <t>Benjamin Arturo Coco Lara</t>
  </si>
  <si>
    <t>CK                      2061</t>
  </si>
  <si>
    <t>CK                      2062</t>
  </si>
  <si>
    <t>José Francisco Santos Augusto</t>
  </si>
  <si>
    <t>CK                      2063</t>
  </si>
  <si>
    <t>Angelista de los Santos</t>
  </si>
  <si>
    <t>CK                      2064</t>
  </si>
  <si>
    <t>Reyes Guillen</t>
  </si>
  <si>
    <t>CK                      2065</t>
  </si>
  <si>
    <t>CK                      2066</t>
  </si>
  <si>
    <t>Reposición fondo de caja chica  del # .01 al 013 de la Escuela de Bellas Artes.</t>
  </si>
  <si>
    <t>RELACIÓN DE INGRESOS Y EGRESOS DEL MES SEPTIEMBRE, 2022</t>
  </si>
  <si>
    <t>Balance al 30 de septiembre, 2022.</t>
  </si>
  <si>
    <t>ED</t>
  </si>
  <si>
    <t>Adquisición de Equipos Tecnológicos para ser utilizados en las diferentes áreas de la Dirección General de Bellas artes.</t>
  </si>
  <si>
    <t>María Altagracia Trinidad Núñez</t>
  </si>
  <si>
    <t>Adquisición de Herramientas para ser utilizadas en las instalaciones de las divisiones en planchas de yeso en oficinas del Palacio de Bellas Artes.</t>
  </si>
  <si>
    <t>Adquisición de materiales para la divisiones en muros de planchas de yeso en varias oficinas del Palacio de Bellas Artes.</t>
  </si>
  <si>
    <t>Ramírez &amp; Mojica Envoy Pack Courier</t>
  </si>
  <si>
    <t>Carmen Edith Mauricio Núñez</t>
  </si>
  <si>
    <t>P ubicaciones Ahora, CXA</t>
  </si>
  <si>
    <t>Renovación Anual de la suscripción del periódico El Nacional  del periodo 13-10-2022  al 12-10-2023.</t>
  </si>
  <si>
    <t>Pascual Tavares Rosario</t>
  </si>
  <si>
    <t>Omar Ovalle Contreras</t>
  </si>
  <si>
    <t>Orlando Vásquez George</t>
  </si>
  <si>
    <t>Andrés Javier Vargas Lázala</t>
  </si>
  <si>
    <t>Fernando Daniel Herrera Álvarez</t>
  </si>
  <si>
    <t>Aida Cecilia  Mota Echavarría</t>
  </si>
  <si>
    <t>Ramón Diógenes Peña Caraballo</t>
  </si>
  <si>
    <t>Mario Lebrón</t>
  </si>
  <si>
    <t>Viáticos para viaje a la ciudad de Cabrera el próximo 28-9-2022  , el motivo es la apertura de la Academia de Música de esta ciudad, hora de salida 5:45 y llegada 6:30 PM</t>
  </si>
  <si>
    <t>Miguel Eduardo de Moya López</t>
  </si>
  <si>
    <t>yuleidi Pérez Rojas</t>
  </si>
  <si>
    <t>Jojuayras N. Rodríguez Bencosme</t>
  </si>
  <si>
    <t>Lourdes Díaz Frías de Rodríguez</t>
  </si>
  <si>
    <t xml:space="preserve">Viáticos para viajar al municipio de Consuelo provincia San Pedro de Macorís a realizar una sesión de Fotografía "Afiche" espectáculo Zafra, 30 septiembre 2022 salida 5:30 am regreso 3:00 pm. </t>
  </si>
  <si>
    <t>Gregorio Francisco Gullen Rodríguez</t>
  </si>
  <si>
    <t xml:space="preserve">Viáticos para viajar al municipio de Consuelo provincia San Pedro de Macorís a realizar una sesión de Fotografía "Afiche" espectáculo Zafra, 30 septiembre 2022 salida 5:30 am regreso 3:30 pm. </t>
  </si>
  <si>
    <t>Sugeidy García Martinez</t>
  </si>
  <si>
    <t>Yakayra Lisbeth Jiménez Morales</t>
  </si>
  <si>
    <t>Sany Yanil de Jesús Santana</t>
  </si>
  <si>
    <t>Caren  Mercedes Martich de León</t>
  </si>
  <si>
    <t>Héctor Hannpver Regus de León</t>
  </si>
  <si>
    <t>José Andrés Castillo Francis</t>
  </si>
  <si>
    <t>Johnie González Vargas</t>
  </si>
  <si>
    <t>Gerald Tommy Vásquez Paulino</t>
  </si>
  <si>
    <t>Compra de 100 Travesales Metálicos. Tamaño 2  1/2 X 10 para divisiones en varias oficina de este Palacio de Bellas Artes.</t>
  </si>
  <si>
    <t>Compra de materiales eléctricos y ferreteros para las instalaciones de Tanques Hidroneumáticos y caja dimmer en la sala la Dramática.</t>
  </si>
  <si>
    <t>Contratación de servicios de Catering, para ser utilizados en las actividades de la Dirección General de Bellas Artes.</t>
  </si>
  <si>
    <t>Reposición fondos de caja chica del DEFAE desde el recibo no. 01 al 015.</t>
  </si>
  <si>
    <t>Adquisición de Equipos tecnológicos para ser utilizados en las diferentes áreas de la Dirección General de Bellas Artes.</t>
  </si>
  <si>
    <t>Renovación anual de la suscripción del periódico Hoy  del periodo 14-10-2022  al 13-10-2023.</t>
  </si>
  <si>
    <t>Pago compensación por el uso de motor correspondiente al mes de septiembre-2022. (conservatorio de Música).</t>
  </si>
  <si>
    <t>Pago compensación por el uso de motor correspondiente al mes de septiembre-2022. (Gobernación Palacio de Bellas Artes).</t>
  </si>
  <si>
    <t>Pago compensación por el uso de motor correspondiente al me de septiembre-2022. (Escuela Nacional de Arte Dramático.</t>
  </si>
  <si>
    <t>Compra de Herramientas para ser utilizadas en las instalaciones de las divisiones en varias oficinas del Palacio de Bellas Artes.</t>
  </si>
  <si>
    <t>Servicios de jardinería del Palacio de Bellas Artes, correspondiente al mes de septiembre 2022,</t>
  </si>
  <si>
    <t xml:space="preserve"> Pago declaración del IT-1 (itbis) correspondiente agosto, 2022.</t>
  </si>
  <si>
    <t>Pago declaración de IR17 mes de agosto 2022 (proveedores del Estado) Ley 253-12</t>
  </si>
  <si>
    <t>Pago Viáticos para viajar a las ciudades de: La Vega , Bonao, Santiago, Puerto Para y Cabrera, para realizar monitoreo de las Escuelas y Evaluación de Equipos, los días 26, 27 y 28 de septiembre, 2022</t>
  </si>
  <si>
    <t>Pago Viáticos para viajar a las ciudades de: La Vega , Bonao, Santiago, Puerto Para y Cabrera, para realizar monitoreo de las Escuelas y Evaluación de Equipos, los días 26, 27 y 28 de septiembre, 2023</t>
  </si>
  <si>
    <t>Pago Viáticos para viajar a las ciudades de: La Vega , Bonao, Santiago, Puerto Para y Cabrera, para realizar monitoreo de las Escuelas y Evaluación de Equipos, los días 26, 27 y 28 de septiembre, 2024</t>
  </si>
  <si>
    <t>Pago Viáticos para viajar a las ciudades de: La Vega , Bonao, Santiago, Puerto Para y Cabrera, para realizar monitoreo de las Escuelas y Evaluación de Equipos, los días 26, 27 y 28 de septiembre, 2025</t>
  </si>
  <si>
    <t>Pago Viáticos para viajar a las ciudades de: La Vega , Bonao, Santiago, Puerto Para y Cabrera, para realizar monitoreo de las Escuelas y Evaluación de Equipos, los días 26, 27 y 28 de septiembre, 2026</t>
  </si>
  <si>
    <t>Viáticos para viaje a la ciudad de Cabrera el próximo 28-9-2022, apertura de la Academia de Música de esta ciudad</t>
  </si>
  <si>
    <t>Pago Viáticos a los integrantes del Ballet Nacional Dominicana que asistieron a la fabrica Sodanca, para participar en reunión de implementación y seguimiento estrategica de difusión en la ciudad de Santiago el día 7-9-2022.</t>
  </si>
  <si>
    <t>Pago rellenado de botellones y compra de Fardos de agua para consumo de la DGBA y sus dependencias.</t>
  </si>
  <si>
    <t>Adquisición de materiales ferreteros  eléctricos para  división de oficinas de la DGBA, instalaciones de tanques Hidroneumáticos y caja dimmer para la sala la Dramática.</t>
  </si>
  <si>
    <t>Adquisición de doscientas (200) Folder institucionales para ser usados en el despacho de esta Dirección General.</t>
  </si>
  <si>
    <t>Tesorería Nacional</t>
  </si>
  <si>
    <t>TRANSF.</t>
  </si>
  <si>
    <t>Transferencia de fondos de la cuenta #010-252133-6  (cut) a la cuenta #010-252134-4 cuenta operativa.</t>
  </si>
  <si>
    <t>Reposición fondo de caja chica de Santiago desde el recibo #48 al 071</t>
  </si>
  <si>
    <t>Reposición fondo de caja chica de la Escuela de Bellas Artes Gabriel del Orbe de la ciudad de Moca del recibo no. 01 al  no.12</t>
  </si>
  <si>
    <t>Cobros impuestos 0.15% del mes.</t>
  </si>
  <si>
    <t>Otras comisiones del mes.</t>
  </si>
  <si>
    <t>RELACIÓN DE INGRESOS Y EGRESOS MES DE SEPTIEMBRE, 2022</t>
  </si>
  <si>
    <t>Arrendamiento sala Manuel Rueda para la presentación del espectáculo de Ballet "Función de Ballet"   el día  26 de  noviembre 2022.</t>
  </si>
  <si>
    <t>Corrección ingresos no identificado del día 29-7-2022</t>
  </si>
  <si>
    <t>Academia de Formación Artística Jazma Yow</t>
  </si>
  <si>
    <t>Arrendamiento sala Manuel Rueda para realizar  una (1) función del concierto  "Aires de Quisqueya" el sábado 10-9-2022.</t>
  </si>
  <si>
    <t>TRANSF.    7556</t>
  </si>
  <si>
    <t>DP                7555</t>
  </si>
  <si>
    <t>TRANSF.    7557</t>
  </si>
  <si>
    <t>TRANSF.    7559</t>
  </si>
  <si>
    <t>TRANSF.    7560</t>
  </si>
  <si>
    <t>TRANSF.    7561</t>
  </si>
  <si>
    <t>Transferencia de fondos a la cuenta #010-252134-4 cuenta operativa interna.</t>
  </si>
  <si>
    <t>Balance al 30 de  SEPTIEMBRE, 2022</t>
  </si>
  <si>
    <t>comprobación</t>
  </si>
  <si>
    <t xml:space="preserve">Sobrante de los gastos varios de la actividad "El Hijo del Sol" según cheque liquidable #1696  </t>
  </si>
  <si>
    <t xml:space="preserve">Sobrante de los gastos varios de la actividad "Homenaje a Miriam Bello" según cheque liquidable #1789  </t>
  </si>
  <si>
    <t>Saldo total alquiler de la sala Manuel Rueda para la presentación de seis (6) funciones de la obra de teatro "Club" los días 1,2,3 y 4  de septiembre, 2022</t>
  </si>
  <si>
    <t>Pago inicial por el alquiler de la sala Manuel Rueda para la realización de (4)  funciones de la obra de teatro "Club" los días 13,14,15 y 16 de octubre, 2022.</t>
  </si>
  <si>
    <t>Arrendamiento sala Manuel Rueda  para realizar una función del espectáculo de Danza "Al Compás del Tiempo" el domingo 13 de noviembre, 2022.</t>
  </si>
  <si>
    <t>Alquiler auditorio de la escuela de Bellas Artes de San Cristóbal para la realización de la audiencia Solemne en el Marco del 178 aniversario de la Constitución Dominicana en el mes de noviembre, 2022.</t>
  </si>
  <si>
    <t>DP               7562</t>
  </si>
  <si>
    <t>DP              7563</t>
  </si>
  <si>
    <t>Recaudación de boletería, correspondiente a tres funciones del evento institucional "Makandal " los días 16,17 y 18 de septiembre, 2022</t>
  </si>
  <si>
    <t>Recaudación de boletería, correspondiente a nueve (9) funciones del evento Institucional "El último personaje de Cecilia B." presentado en el mes de agosto y septiembre, 2022.</t>
  </si>
  <si>
    <t>RELACIÓN DE DESEMBOLSOS SEPTIEMBRE 2022</t>
  </si>
  <si>
    <t>1183-1</t>
  </si>
  <si>
    <t>EDESUR DOMINICANA</t>
  </si>
  <si>
    <t>1181-1</t>
  </si>
  <si>
    <t>1189-1</t>
  </si>
  <si>
    <t>Pago servicio de agua potable del Palacio de Bellas Artes, Conservatorio Nacional  de Música y del Edificio de  las Escuelas de Bellas Artes del Distrito Nacional, correspondiente al mes de agosto, 2022.</t>
  </si>
  <si>
    <t>1208-1</t>
  </si>
  <si>
    <t>ALTICE DOMINICANA, S.A.</t>
  </si>
  <si>
    <t>Pago de  servicio de teléfonos móviles (flotas) del período 01-08-2022 al 31-08-2022.</t>
  </si>
  <si>
    <t>1175-1</t>
  </si>
  <si>
    <t>1177-1</t>
  </si>
  <si>
    <t xml:space="preserve">LEJA MOVIL, SRL </t>
  </si>
  <si>
    <t>1193-1</t>
  </si>
  <si>
    <t>Pago servicio Tarjeta Visa Flotilla Corporativa, correspondiente al corte del 02 de septiembre, 2022.</t>
  </si>
  <si>
    <t>1197-1</t>
  </si>
  <si>
    <t>HUMANO SEGUROS, S.A.</t>
  </si>
  <si>
    <t>Pago seguro complementario del personal de esta Dirección General de Bellas Artes y sus dependencias del mes de septiembre, 2022.</t>
  </si>
  <si>
    <t>1200-1</t>
  </si>
  <si>
    <t xml:space="preserve">VARA, SRL </t>
  </si>
  <si>
    <t>Pago adquisición de materiales para la carnetizacion de los empleados de esta Dirección General de Bellas Artes y sus dependencias.</t>
  </si>
  <si>
    <t>1215-1</t>
  </si>
  <si>
    <t xml:space="preserve">Pago servicio recogida de basura de la Dirección General  de Bellas Artes, Escuela Nacional de Danza y de la Escuela Nacional de Bellas Artes, correspondiente al mes de septiembre, 2022         </t>
  </si>
  <si>
    <t>1220-1</t>
  </si>
  <si>
    <t>Pago de servicio telefónico de la  Escuela Nacional de Artes Visuales correspondiente al mes de septiembre, 2022.</t>
  </si>
  <si>
    <t>1259-1</t>
  </si>
  <si>
    <t>1223-1</t>
  </si>
  <si>
    <t xml:space="preserve">Pago servicio recogida de basura de la Escuela de Bellas Artes de Santiago, correspondiente al mes de septiembre, 2022        </t>
  </si>
  <si>
    <t>1262-1</t>
  </si>
  <si>
    <t xml:space="preserve">Pago servicio recogida de basura de la Escuela de Bellas Artes de Moca, correspondiente al mes de septiembre, 2022       </t>
  </si>
  <si>
    <t>1204-1</t>
  </si>
  <si>
    <t>1247-1</t>
  </si>
  <si>
    <t xml:space="preserve">CORPORACIÓN DEL ACUEDUCTO Y ALCANTARILLADO DE PUERTO PLATA </t>
  </si>
  <si>
    <t>Pago concepto de servicio de agua potable correspondiente al mes de septiembre, 2022</t>
  </si>
  <si>
    <t>1230-1</t>
  </si>
  <si>
    <t>TRACKE STAGE PROJECTS, SRL</t>
  </si>
  <si>
    <t>1235-1</t>
  </si>
  <si>
    <t xml:space="preserve">MULTIGRABADO, SRL </t>
  </si>
  <si>
    <t>1298-1</t>
  </si>
  <si>
    <t xml:space="preserve">Analista Financiero </t>
  </si>
  <si>
    <t>1253-1</t>
  </si>
  <si>
    <t xml:space="preserve">Pago de servicio telefónico del Conservatorio Nacional Música, correspondiente al mes de agosto, </t>
  </si>
  <si>
    <t>Pago de servicio telefónico de esta Dirección General de Bellas Artes (Palacio de Bellas Artes)  correspondiente al mes de septiembre, 2022.</t>
  </si>
  <si>
    <t>Pago servicio de energía eléctrica del Palacio de Bellas Artes y la Escuela Nacional de Artes Visuales, correspondiente al período 20/06/2022 al 20/07/2022.</t>
  </si>
  <si>
    <t xml:space="preserve">Por concepto pago de adquisición de placas y medallas de reconocimiento  para las actividades de la Escuela Nacional de Artes Visuales y la Escuela Nacional de Teatro. </t>
  </si>
  <si>
    <t>IDENTIFICACIONES JMB, SRL</t>
  </si>
  <si>
    <t>Pago servicio de energía eléctrica de las Escuelas de Bellas Artes de San Cristóbal;  San Juan de la Maguana; Conservatorio Nacional de Música  y de  la escuela elemental de música  Elila Mena, correspondiente al mes de agosto, 2022.</t>
  </si>
  <si>
    <t>Pago de servicio telefónico de la  Escuela Nacional de Danza correspondiente al mes de agosto, 2022.</t>
  </si>
  <si>
    <t>Pago servicio de alquiler de vehículo para transporte del personal de la institución a Dajabón para participar en la actividad cultural "El Pincel de la Frontera " los días 15 y 16 de agosto del año  en curso.</t>
  </si>
  <si>
    <t>Por concepto de adquisición de materiales para la carnetización de los empleados de esta Dirección General de Bellas Artes y sus dependencias.</t>
  </si>
  <si>
    <t xml:space="preserve">Pago por servicio de producción del espectáculo artístico "El último personaje de Cecilia B"  de la compañía Nacional de teatro. </t>
  </si>
  <si>
    <t>Por servicios de diseño y ejecución de escenografía para las obras teatrales ´´El hijo del sol, historia de un principito´´ y ´´ La mancha ´´ .</t>
  </si>
  <si>
    <t>Encdo. División Presupuesto</t>
  </si>
  <si>
    <t>TOTAL LIBRAMIENTOS DEL MES DE SEPTIEMBRE, 2022.</t>
  </si>
  <si>
    <t>EDENORTE DOMINICANA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</si>
</sst>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_);[Red]\(&quot;$&quot;#,##0.00\)"/>
    <numFmt numFmtId="43" formatCode="_(* #,##0.00_);_(* \(#,##0.00\);_(* &quot;-&quot;??_);_(@_)"/>
  </numFmts>
  <fonts count="10" x14ac:knownFonts="1">
    <font>
      <sz val="11"/>
      <color theme="1"/>
      <name val="Calibri"/>
      <family val="2"/>
      <scheme val="minor"/>
    </font>
    <font>
      <b/>
      <sz val="11"/>
      <color theme="1"/>
      <name val="Calibri"/>
      <family val="2"/>
      <scheme val="minor"/>
    </font>
    <font>
      <b/>
      <i/>
      <sz val="11"/>
      <color theme="1"/>
      <name val="Calibri"/>
      <family val="2"/>
      <scheme val="minor"/>
    </font>
    <font>
      <sz val="11"/>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b/>
      <sz val="11"/>
      <color rgb="FF000000"/>
      <name val="Calibri"/>
      <family val="2"/>
      <scheme val="minor"/>
    </font>
    <font>
      <b/>
      <sz val="10"/>
      <color rgb="FF000000"/>
      <name val="Calibri"/>
      <family val="2"/>
      <scheme val="minor"/>
    </font>
    <font>
      <sz val="11"/>
      <color rgb="FF000000"/>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BDD7EE"/>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rgb="FF000000"/>
      </right>
      <top style="medium">
        <color indexed="64"/>
      </top>
      <bottom/>
      <diagonal/>
    </border>
    <border>
      <left/>
      <right style="medium">
        <color indexed="64"/>
      </right>
      <top style="medium">
        <color indexed="64"/>
      </top>
      <bottom/>
      <diagonal/>
    </border>
    <border>
      <left/>
      <right style="thin">
        <color indexed="64"/>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43" fontId="3" fillId="0" borderId="0" applyFont="0" applyFill="0" applyBorder="0" applyAlignment="0" applyProtection="0"/>
  </cellStyleXfs>
  <cellXfs count="123">
    <xf numFmtId="0" fontId="0" fillId="0" borderId="0" xfId="0"/>
    <xf numFmtId="49" fontId="2" fillId="0" borderId="0" xfId="0" applyNumberFormat="1" applyFont="1"/>
    <xf numFmtId="0" fontId="1" fillId="2" borderId="1" xfId="0" applyFont="1" applyFill="1" applyBorder="1" applyAlignment="1">
      <alignment horizontal="center" vertical="center"/>
    </xf>
    <xf numFmtId="0" fontId="0" fillId="0" borderId="1" xfId="0" applyBorder="1"/>
    <xf numFmtId="14" fontId="0" fillId="0" borderId="1" xfId="0" applyNumberFormat="1" applyBorder="1"/>
    <xf numFmtId="0" fontId="0" fillId="0" borderId="1" xfId="0" applyBorder="1" applyAlignment="1">
      <alignment wrapText="1"/>
    </xf>
    <xf numFmtId="43" fontId="0" fillId="0" borderId="1" xfId="1" applyFont="1" applyBorder="1"/>
    <xf numFmtId="43" fontId="1" fillId="0" borderId="1" xfId="1" applyFont="1" applyBorder="1"/>
    <xf numFmtId="43" fontId="1" fillId="0" borderId="1" xfId="0" applyNumberFormat="1" applyFont="1" applyBorder="1"/>
    <xf numFmtId="0" fontId="0" fillId="0" borderId="1" xfId="0" applyBorder="1" applyAlignment="1">
      <alignment horizontal="right"/>
    </xf>
    <xf numFmtId="0" fontId="0" fillId="0" borderId="1" xfId="0" applyBorder="1" applyAlignment="1">
      <alignment horizontal="left" indent="1"/>
    </xf>
    <xf numFmtId="0" fontId="1" fillId="0" borderId="0" xfId="0" applyFont="1" applyAlignment="1">
      <alignment horizontal="left" indent="1"/>
    </xf>
    <xf numFmtId="0" fontId="0" fillId="0" borderId="1" xfId="0" applyBorder="1" applyAlignment="1">
      <alignment horizontal="left"/>
    </xf>
    <xf numFmtId="0" fontId="1" fillId="0" borderId="0" xfId="0" applyFont="1" applyAlignment="1">
      <alignment horizontal="center"/>
    </xf>
    <xf numFmtId="43" fontId="0" fillId="0" borderId="0" xfId="0" applyNumberFormat="1"/>
    <xf numFmtId="43" fontId="0" fillId="0" borderId="0" xfId="1" applyFont="1"/>
    <xf numFmtId="0" fontId="0" fillId="0" borderId="5" xfId="0" applyBorder="1"/>
    <xf numFmtId="43" fontId="1" fillId="3" borderId="1" xfId="0" applyNumberFormat="1" applyFont="1" applyFill="1" applyBorder="1"/>
    <xf numFmtId="0" fontId="1" fillId="3" borderId="1" xfId="0" applyFont="1" applyFill="1" applyBorder="1" applyAlignment="1">
      <alignment horizontal="center" vertical="center"/>
    </xf>
    <xf numFmtId="0" fontId="0" fillId="0" borderId="0" xfId="0" applyBorder="1"/>
    <xf numFmtId="0" fontId="0" fillId="0" borderId="0" xfId="0" applyBorder="1" applyAlignment="1"/>
    <xf numFmtId="0" fontId="4" fillId="0" borderId="0" xfId="0" applyFont="1" applyAlignment="1"/>
    <xf numFmtId="43" fontId="0" fillId="0" borderId="0" xfId="1" applyFont="1" applyBorder="1"/>
    <xf numFmtId="0" fontId="0" fillId="3" borderId="1" xfId="0" applyFont="1" applyFill="1" applyBorder="1" applyAlignment="1">
      <alignment horizontal="center" vertical="center"/>
    </xf>
    <xf numFmtId="0" fontId="0" fillId="0" borderId="1" xfId="0" applyFont="1" applyBorder="1" applyAlignment="1">
      <alignment horizontal="left"/>
    </xf>
    <xf numFmtId="43" fontId="3" fillId="0" borderId="1" xfId="1" applyFont="1" applyBorder="1" applyAlignment="1">
      <alignment horizontal="left" vertical="center" wrapText="1"/>
    </xf>
    <xf numFmtId="43" fontId="3" fillId="0" borderId="1" xfId="1" applyFont="1" applyBorder="1"/>
    <xf numFmtId="0" fontId="0" fillId="0" borderId="0" xfId="0" applyAlignment="1">
      <alignment horizontal="left"/>
    </xf>
    <xf numFmtId="43" fontId="0" fillId="0" borderId="1" xfId="1" applyFont="1" applyBorder="1" applyAlignment="1">
      <alignment horizontal="left" vertical="center" wrapText="1"/>
    </xf>
    <xf numFmtId="14" fontId="0" fillId="0" borderId="1" xfId="0" applyNumberFormat="1" applyBorder="1" applyAlignment="1">
      <alignment horizontal="left"/>
    </xf>
    <xf numFmtId="43" fontId="1" fillId="0" borderId="0" xfId="0" applyNumberFormat="1" applyFont="1"/>
    <xf numFmtId="43" fontId="5" fillId="3" borderId="1" xfId="0" applyNumberFormat="1" applyFont="1" applyFill="1" applyBorder="1"/>
    <xf numFmtId="0" fontId="5" fillId="0" borderId="0" xfId="0" applyFont="1"/>
    <xf numFmtId="14" fontId="0" fillId="0" borderId="2" xfId="0" applyNumberFormat="1" applyFont="1" applyBorder="1" applyAlignment="1">
      <alignment horizontal="right"/>
    </xf>
    <xf numFmtId="49" fontId="0" fillId="0" borderId="1" xfId="0" applyNumberFormat="1" applyFont="1" applyBorder="1" applyAlignment="1">
      <alignment horizontal="left"/>
    </xf>
    <xf numFmtId="0" fontId="1" fillId="4" borderId="0" xfId="0" applyFont="1" applyFill="1" applyBorder="1" applyAlignment="1">
      <alignment horizontal="left"/>
    </xf>
    <xf numFmtId="43" fontId="5" fillId="4" borderId="0" xfId="0" applyNumberFormat="1" applyFont="1" applyFill="1" applyBorder="1"/>
    <xf numFmtId="0" fontId="0" fillId="4" borderId="0" xfId="0" applyFill="1" applyBorder="1"/>
    <xf numFmtId="0" fontId="0" fillId="0" borderId="0" xfId="0" applyAlignment="1">
      <alignment horizontal="left" readingOrder="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8" fillId="5" borderId="9" xfId="0" applyFont="1" applyFill="1" applyBorder="1" applyAlignment="1">
      <alignment horizontal="left" wrapText="1" readingOrder="1"/>
    </xf>
    <xf numFmtId="0" fontId="0" fillId="0" borderId="0" xfId="0" applyAlignment="1">
      <alignment horizontal="center"/>
    </xf>
    <xf numFmtId="0" fontId="7" fillId="5" borderId="8" xfId="0" applyFont="1" applyFill="1" applyBorder="1" applyAlignment="1">
      <alignment horizontal="center"/>
    </xf>
    <xf numFmtId="0" fontId="0" fillId="0" borderId="0" xfId="0" applyAlignment="1"/>
    <xf numFmtId="0" fontId="7" fillId="5" borderId="9" xfId="0" applyFont="1" applyFill="1" applyBorder="1" applyAlignment="1">
      <alignment horizontal="center"/>
    </xf>
    <xf numFmtId="0" fontId="0" fillId="0" borderId="5" xfId="0" applyBorder="1" applyAlignment="1"/>
    <xf numFmtId="0" fontId="1" fillId="0" borderId="0" xfId="0" applyFont="1" applyAlignment="1"/>
    <xf numFmtId="43" fontId="0" fillId="0" borderId="0" xfId="1" applyFont="1" applyAlignment="1"/>
    <xf numFmtId="14" fontId="0" fillId="0" borderId="0" xfId="0" applyNumberFormat="1" applyFont="1" applyBorder="1" applyAlignment="1">
      <alignment horizontal="left"/>
    </xf>
    <xf numFmtId="0" fontId="6" fillId="0" borderId="1" xfId="0" applyFont="1" applyBorder="1" applyAlignment="1">
      <alignment wrapText="1"/>
    </xf>
    <xf numFmtId="14" fontId="6" fillId="0" borderId="1" xfId="0" applyNumberFormat="1" applyFont="1" applyBorder="1" applyAlignment="1">
      <alignment horizontal="left"/>
    </xf>
    <xf numFmtId="0" fontId="0" fillId="0" borderId="1" xfId="0" applyBorder="1" applyAlignment="1"/>
    <xf numFmtId="0" fontId="0" fillId="0" borderId="1" xfId="0" applyFont="1" applyBorder="1" applyAlignment="1">
      <alignment wrapText="1"/>
    </xf>
    <xf numFmtId="0" fontId="9" fillId="0" borderId="16" xfId="0" applyFont="1" applyBorder="1" applyAlignment="1"/>
    <xf numFmtId="0" fontId="9" fillId="0" borderId="1" xfId="0" applyFont="1" applyBorder="1" applyAlignment="1">
      <alignment wrapText="1"/>
    </xf>
    <xf numFmtId="0" fontId="9" fillId="0" borderId="1" xfId="0" applyFont="1" applyBorder="1" applyAlignment="1"/>
    <xf numFmtId="43" fontId="9" fillId="0" borderId="1" xfId="1" applyFont="1" applyBorder="1" applyAlignment="1"/>
    <xf numFmtId="49" fontId="0" fillId="0" borderId="1" xfId="1" applyNumberFormat="1" applyFont="1" applyBorder="1" applyAlignment="1">
      <alignment horizontal="left" vertical="center" wrapText="1"/>
    </xf>
    <xf numFmtId="0" fontId="0" fillId="0" borderId="7" xfId="0" applyFont="1" applyFill="1" applyBorder="1" applyAlignment="1">
      <alignment horizontal="left"/>
    </xf>
    <xf numFmtId="43" fontId="0" fillId="0" borderId="7" xfId="1" applyFont="1" applyFill="1" applyBorder="1" applyAlignment="1">
      <alignment horizontal="left" vertical="center" wrapText="1"/>
    </xf>
    <xf numFmtId="4" fontId="0" fillId="0" borderId="0" xfId="0" applyNumberFormat="1"/>
    <xf numFmtId="0" fontId="0" fillId="0" borderId="1" xfId="0" applyFont="1" applyFill="1" applyBorder="1" applyAlignment="1">
      <alignment horizontal="left"/>
    </xf>
    <xf numFmtId="43" fontId="0" fillId="0" borderId="1" xfId="1" applyFont="1" applyFill="1" applyBorder="1" applyAlignment="1">
      <alignment horizontal="left" vertical="center" wrapText="1"/>
    </xf>
    <xf numFmtId="4" fontId="0" fillId="0" borderId="1" xfId="0" applyNumberFormat="1" applyBorder="1"/>
    <xf numFmtId="43" fontId="0" fillId="0" borderId="17" xfId="1" applyFont="1" applyFill="1" applyBorder="1"/>
    <xf numFmtId="14" fontId="9" fillId="0" borderId="1" xfId="0" applyNumberFormat="1" applyFont="1" applyBorder="1" applyAlignment="1">
      <alignment horizontal="center"/>
    </xf>
    <xf numFmtId="4" fontId="9" fillId="0" borderId="1" xfId="0" applyNumberFormat="1" applyFont="1" applyBorder="1" applyAlignment="1"/>
    <xf numFmtId="0" fontId="1" fillId="0" borderId="0" xfId="0" applyFont="1" applyAlignment="1">
      <alignment horizontal="center"/>
    </xf>
    <xf numFmtId="0" fontId="1" fillId="3" borderId="1" xfId="0" applyFont="1" applyFill="1" applyBorder="1" applyAlignment="1">
      <alignment horizontal="center" vertical="center" wrapText="1"/>
    </xf>
    <xf numFmtId="43" fontId="0" fillId="0" borderId="19" xfId="1" applyFont="1" applyBorder="1"/>
    <xf numFmtId="0" fontId="0" fillId="0" borderId="0" xfId="0" applyAlignment="1">
      <alignment wrapText="1"/>
    </xf>
    <xf numFmtId="43" fontId="9" fillId="0" borderId="1" xfId="0" applyNumberFormat="1" applyFont="1" applyBorder="1" applyAlignment="1"/>
    <xf numFmtId="0" fontId="1" fillId="0" borderId="0" xfId="0" applyFont="1" applyAlignment="1">
      <alignment horizontal="center"/>
    </xf>
    <xf numFmtId="8" fontId="7" fillId="4" borderId="18" xfId="0" applyNumberFormat="1" applyFont="1" applyFill="1" applyBorder="1" applyAlignment="1">
      <alignment horizontal="right"/>
    </xf>
    <xf numFmtId="4" fontId="7" fillId="3" borderId="1" xfId="0" applyNumberFormat="1" applyFont="1" applyFill="1" applyBorder="1" applyAlignment="1"/>
    <xf numFmtId="14" fontId="9" fillId="0" borderId="1" xfId="0" applyNumberFormat="1" applyFont="1" applyBorder="1" applyAlignment="1">
      <alignment horizontal="center" vertical="center"/>
    </xf>
    <xf numFmtId="14" fontId="0" fillId="0" borderId="0" xfId="0" applyNumberFormat="1" applyFont="1" applyBorder="1" applyAlignment="1">
      <alignment horizontal="center"/>
    </xf>
    <xf numFmtId="0" fontId="9" fillId="0" borderId="1" xfId="0" applyFont="1" applyBorder="1" applyAlignment="1">
      <alignment readingOrder="1"/>
    </xf>
    <xf numFmtId="14" fontId="0" fillId="0" borderId="0" xfId="0" applyNumberFormat="1" applyFont="1" applyBorder="1" applyAlignment="1">
      <alignment horizontal="left" readingOrder="1"/>
    </xf>
    <xf numFmtId="43" fontId="1" fillId="4" borderId="6" xfId="1" applyNumberFormat="1" applyFont="1" applyFill="1" applyBorder="1"/>
    <xf numFmtId="43" fontId="1" fillId="3" borderId="1" xfId="1" applyFont="1" applyFill="1" applyBorder="1"/>
    <xf numFmtId="43" fontId="0" fillId="0" borderId="0" xfId="0" applyNumberFormat="1" applyAlignment="1">
      <alignment horizontal="center"/>
    </xf>
    <xf numFmtId="0" fontId="1" fillId="0" borderId="0" xfId="0" applyFont="1" applyAlignment="1">
      <alignment horizontal="center"/>
    </xf>
    <xf numFmtId="0" fontId="0" fillId="0" borderId="5" xfId="0" applyBorder="1" applyAlignment="1">
      <alignment horizontal="center"/>
    </xf>
    <xf numFmtId="0" fontId="1" fillId="0" borderId="0" xfId="0" applyFont="1" applyAlignment="1">
      <alignment horizontal="center"/>
    </xf>
    <xf numFmtId="0" fontId="1" fillId="0" borderId="5" xfId="0" applyFont="1" applyBorder="1" applyAlignment="1">
      <alignment horizontal="center"/>
    </xf>
    <xf numFmtId="0" fontId="1" fillId="3" borderId="2" xfId="0" applyFont="1" applyFill="1" applyBorder="1" applyAlignment="1">
      <alignment horizontal="left"/>
    </xf>
    <xf numFmtId="0" fontId="1" fillId="3" borderId="3" xfId="0" applyFont="1" applyFill="1" applyBorder="1" applyAlignment="1">
      <alignment horizontal="left"/>
    </xf>
    <xf numFmtId="0" fontId="1" fillId="3" borderId="4" xfId="0" applyFont="1" applyFill="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center" vertical="center"/>
    </xf>
    <xf numFmtId="49" fontId="7" fillId="3" borderId="20" xfId="0" applyNumberFormat="1" applyFont="1" applyFill="1" applyBorder="1" applyAlignment="1">
      <alignment horizontal="left" vertical="center"/>
    </xf>
    <xf numFmtId="49" fontId="7" fillId="3" borderId="21" xfId="0" applyNumberFormat="1" applyFont="1" applyFill="1" applyBorder="1" applyAlignment="1">
      <alignment horizontal="left" vertical="center"/>
    </xf>
    <xf numFmtId="0" fontId="7" fillId="0" borderId="14" xfId="0" applyFont="1" applyBorder="1" applyAlignment="1">
      <alignment vertical="center"/>
    </xf>
    <xf numFmtId="0" fontId="7" fillId="0" borderId="10" xfId="0" applyFont="1" applyBorder="1" applyAlignment="1">
      <alignment vertical="center"/>
    </xf>
    <xf numFmtId="0" fontId="7" fillId="0" borderId="15" xfId="0" applyFont="1" applyBorder="1" applyAlignment="1">
      <alignment vertical="center"/>
    </xf>
    <xf numFmtId="14" fontId="0" fillId="0" borderId="11" xfId="0" applyNumberFormat="1" applyFont="1" applyBorder="1" applyAlignment="1">
      <alignment horizontal="left"/>
    </xf>
    <xf numFmtId="14" fontId="0" fillId="0" borderId="12" xfId="0" applyNumberFormat="1" applyFont="1" applyBorder="1" applyAlignment="1">
      <alignment horizontal="left"/>
    </xf>
    <xf numFmtId="14" fontId="0" fillId="0" borderId="13" xfId="0" applyNumberFormat="1" applyFont="1" applyBorder="1" applyAlignment="1">
      <alignment horizontal="left"/>
    </xf>
    <xf numFmtId="0" fontId="0" fillId="0" borderId="4" xfId="0" applyFont="1" applyBorder="1" applyAlignment="1">
      <alignment horizontal="left"/>
    </xf>
    <xf numFmtId="14" fontId="0" fillId="0" borderId="19" xfId="0" applyNumberFormat="1" applyBorder="1"/>
    <xf numFmtId="14" fontId="0" fillId="0" borderId="22" xfId="0" applyNumberFormat="1" applyFont="1" applyBorder="1" applyAlignment="1">
      <alignment horizontal="right"/>
    </xf>
    <xf numFmtId="0" fontId="0" fillId="0" borderId="0" xfId="0" applyFont="1" applyBorder="1" applyAlignment="1">
      <alignment horizontal="left"/>
    </xf>
    <xf numFmtId="14" fontId="0" fillId="0" borderId="1" xfId="0" applyNumberFormat="1" applyFont="1" applyBorder="1" applyAlignment="1">
      <alignment horizontal="right"/>
    </xf>
    <xf numFmtId="0" fontId="0" fillId="0" borderId="1" xfId="0" applyFont="1" applyBorder="1" applyAlignment="1">
      <alignment horizontal="left" vertical="center" wrapText="1"/>
    </xf>
    <xf numFmtId="0" fontId="0" fillId="0" borderId="1" xfId="0" applyBorder="1" applyAlignment="1">
      <alignment vertical="top" wrapText="1"/>
    </xf>
    <xf numFmtId="0" fontId="0" fillId="0" borderId="23" xfId="0" applyBorder="1"/>
    <xf numFmtId="43" fontId="1" fillId="0" borderId="0" xfId="1" applyFont="1" applyBorder="1"/>
    <xf numFmtId="0" fontId="1" fillId="0" borderId="0" xfId="0" applyFont="1"/>
    <xf numFmtId="0" fontId="1" fillId="0" borderId="0" xfId="0" applyFont="1" applyAlignment="1">
      <alignment horizontal="left"/>
    </xf>
    <xf numFmtId="43" fontId="5" fillId="0" borderId="0" xfId="0" applyNumberFormat="1" applyFont="1"/>
    <xf numFmtId="43" fontId="5" fillId="0" borderId="0" xfId="1" applyFont="1"/>
    <xf numFmtId="14" fontId="0" fillId="4" borderId="22" xfId="0" applyNumberFormat="1" applyFont="1" applyFill="1" applyBorder="1" applyAlignment="1">
      <alignment horizontal="right"/>
    </xf>
    <xf numFmtId="49" fontId="0" fillId="4" borderId="1" xfId="0" applyNumberFormat="1" applyFont="1" applyFill="1" applyBorder="1" applyAlignment="1">
      <alignment horizontal="left"/>
    </xf>
    <xf numFmtId="0" fontId="0" fillId="4" borderId="0" xfId="0" applyFont="1" applyFill="1" applyBorder="1" applyAlignment="1">
      <alignment horizontal="left"/>
    </xf>
    <xf numFmtId="43" fontId="0" fillId="4" borderId="1" xfId="1" applyFont="1" applyFill="1" applyBorder="1" applyAlignment="1">
      <alignment horizontal="left" vertical="center" wrapText="1"/>
    </xf>
    <xf numFmtId="0" fontId="0" fillId="0" borderId="0" xfId="0" applyFont="1"/>
    <xf numFmtId="43" fontId="0" fillId="4" borderId="1" xfId="1" applyFont="1" applyFill="1" applyBorder="1"/>
    <xf numFmtId="0" fontId="0" fillId="4" borderId="0" xfId="0" applyFont="1" applyFill="1"/>
    <xf numFmtId="0" fontId="9" fillId="0" borderId="1" xfId="0" applyFont="1" applyBorder="1" applyAlignment="1">
      <alignment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1847850</xdr:colOff>
      <xdr:row>0</xdr:row>
      <xdr:rowOff>0</xdr:rowOff>
    </xdr:from>
    <xdr:to>
      <xdr:col>3</xdr:col>
      <xdr:colOff>2457450</xdr:colOff>
      <xdr:row>5</xdr:row>
      <xdr:rowOff>9525</xdr:rowOff>
    </xdr:to>
    <xdr:pic>
      <xdr:nvPicPr>
        <xdr:cNvPr id="4" name="Imagen 3"/>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4257" r="34833" b="83110"/>
        <a:stretch/>
      </xdr:blipFill>
      <xdr:spPr bwMode="auto">
        <a:xfrm>
          <a:off x="3467100" y="0"/>
          <a:ext cx="2505075" cy="96202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2000250</xdr:colOff>
      <xdr:row>0</xdr:row>
      <xdr:rowOff>0</xdr:rowOff>
    </xdr:from>
    <xdr:to>
      <xdr:col>3</xdr:col>
      <xdr:colOff>2009775</xdr:colOff>
      <xdr:row>4</xdr:row>
      <xdr:rowOff>219075</xdr:rowOff>
    </xdr:to>
    <xdr:pic>
      <xdr:nvPicPr>
        <xdr:cNvPr id="3" name="Imagen 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4257" r="34833" b="83110"/>
        <a:stretch/>
      </xdr:blipFill>
      <xdr:spPr bwMode="auto">
        <a:xfrm>
          <a:off x="3829050" y="0"/>
          <a:ext cx="2505075" cy="98107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2390775</xdr:colOff>
      <xdr:row>0</xdr:row>
      <xdr:rowOff>0</xdr:rowOff>
    </xdr:from>
    <xdr:to>
      <xdr:col>3</xdr:col>
      <xdr:colOff>2286000</xdr:colOff>
      <xdr:row>4</xdr:row>
      <xdr:rowOff>19050</xdr:rowOff>
    </xdr:to>
    <xdr:pic>
      <xdr:nvPicPr>
        <xdr:cNvPr id="2" name="Imagen 4"/>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5320" r="34833" b="83377"/>
        <a:stretch/>
      </xdr:blipFill>
      <xdr:spPr bwMode="auto">
        <a:xfrm>
          <a:off x="4410075" y="0"/>
          <a:ext cx="2505075" cy="847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2085975</xdr:colOff>
      <xdr:row>0</xdr:row>
      <xdr:rowOff>47625</xdr:rowOff>
    </xdr:from>
    <xdr:to>
      <xdr:col>3</xdr:col>
      <xdr:colOff>1981200</xdr:colOff>
      <xdr:row>4</xdr:row>
      <xdr:rowOff>41910</xdr:rowOff>
    </xdr:to>
    <xdr:pic>
      <xdr:nvPicPr>
        <xdr:cNvPr id="4" name="Imagen 4"/>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5320" r="34833" b="83377"/>
        <a:stretch/>
      </xdr:blipFill>
      <xdr:spPr bwMode="auto">
        <a:xfrm>
          <a:off x="4105275" y="47625"/>
          <a:ext cx="2505075" cy="75628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2333625</xdr:colOff>
      <xdr:row>0</xdr:row>
      <xdr:rowOff>0</xdr:rowOff>
    </xdr:from>
    <xdr:to>
      <xdr:col>3</xdr:col>
      <xdr:colOff>2228850</xdr:colOff>
      <xdr:row>3</xdr:row>
      <xdr:rowOff>184785</xdr:rowOff>
    </xdr:to>
    <xdr:pic>
      <xdr:nvPicPr>
        <xdr:cNvPr id="3" name="Imagen 4"/>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5320" r="34833" b="83377"/>
        <a:stretch/>
      </xdr:blipFill>
      <xdr:spPr bwMode="auto">
        <a:xfrm>
          <a:off x="4352925" y="0"/>
          <a:ext cx="2505075" cy="75628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I37"/>
  <sheetViews>
    <sheetView topLeftCell="A19" workbookViewId="0">
      <selection activeCell="E23" sqref="E23"/>
    </sheetView>
  </sheetViews>
  <sheetFormatPr baseColWidth="10" defaultRowHeight="15" x14ac:dyDescent="0.25"/>
  <cols>
    <col min="1" max="1" width="11.42578125" style="27"/>
    <col min="2" max="2" width="14" style="27" customWidth="1"/>
    <col min="3" max="3" width="28.42578125" customWidth="1"/>
    <col min="4" max="4" width="44.85546875" style="44" customWidth="1"/>
    <col min="5" max="5" width="13.28515625" customWidth="1"/>
    <col min="6" max="6" width="13.42578125" customWidth="1"/>
    <col min="7" max="7" width="16.42578125" customWidth="1"/>
    <col min="8" max="8" width="19.140625" customWidth="1"/>
  </cols>
  <sheetData>
    <row r="6" spans="1:9" x14ac:dyDescent="0.25">
      <c r="A6" s="85" t="s">
        <v>38</v>
      </c>
      <c r="B6" s="85"/>
      <c r="C6" s="85"/>
      <c r="D6" s="85"/>
      <c r="E6" s="85"/>
      <c r="F6" s="85"/>
      <c r="G6" s="85"/>
    </row>
    <row r="7" spans="1:9" x14ac:dyDescent="0.25">
      <c r="A7" s="85" t="s">
        <v>310</v>
      </c>
      <c r="B7" s="85"/>
      <c r="C7" s="85"/>
      <c r="D7" s="85"/>
      <c r="E7" s="85"/>
      <c r="F7" s="85"/>
      <c r="G7" s="85"/>
    </row>
    <row r="8" spans="1:9" x14ac:dyDescent="0.25">
      <c r="A8" s="86" t="s">
        <v>37</v>
      </c>
      <c r="B8" s="86"/>
      <c r="C8" s="86"/>
      <c r="D8" s="86"/>
      <c r="E8" s="86"/>
      <c r="F8" s="86"/>
      <c r="G8" s="1"/>
    </row>
    <row r="9" spans="1:9" ht="30" x14ac:dyDescent="0.25">
      <c r="A9" s="18" t="s">
        <v>4</v>
      </c>
      <c r="B9" s="69" t="s">
        <v>27</v>
      </c>
      <c r="C9" s="18" t="s">
        <v>6</v>
      </c>
      <c r="D9" s="18" t="s">
        <v>7</v>
      </c>
      <c r="E9" s="18" t="s">
        <v>9</v>
      </c>
      <c r="F9" s="18" t="s">
        <v>10</v>
      </c>
      <c r="G9" s="18" t="s">
        <v>8</v>
      </c>
    </row>
    <row r="10" spans="1:9" ht="18.75" customHeight="1" thickBot="1" x14ac:dyDescent="0.3">
      <c r="A10" s="90" t="s">
        <v>123</v>
      </c>
      <c r="B10" s="91"/>
      <c r="C10" s="91"/>
      <c r="D10" s="91"/>
      <c r="E10" s="91"/>
      <c r="F10" s="92"/>
      <c r="G10" s="80">
        <v>3443780</v>
      </c>
    </row>
    <row r="11" spans="1:9" ht="15" hidden="1" customHeight="1" x14ac:dyDescent="0.25">
      <c r="A11" s="29"/>
      <c r="B11" s="12"/>
      <c r="C11" s="3"/>
      <c r="D11" s="52"/>
      <c r="E11" s="6"/>
      <c r="F11" s="6"/>
      <c r="G11" s="70"/>
    </row>
    <row r="12" spans="1:9" ht="63.75" customHeight="1" thickTop="1" x14ac:dyDescent="0.25">
      <c r="A12" s="51">
        <v>44809</v>
      </c>
      <c r="B12" s="12" t="s">
        <v>316</v>
      </c>
      <c r="C12" s="71" t="s">
        <v>166</v>
      </c>
      <c r="D12" s="50" t="s">
        <v>311</v>
      </c>
      <c r="E12" s="6">
        <v>59000</v>
      </c>
      <c r="F12" s="6"/>
      <c r="G12" s="6">
        <f>+G10+E12-F12</f>
        <v>3502780</v>
      </c>
    </row>
    <row r="13" spans="1:9" ht="60" x14ac:dyDescent="0.25">
      <c r="A13" s="29">
        <v>44811</v>
      </c>
      <c r="B13" s="12" t="s">
        <v>315</v>
      </c>
      <c r="C13" s="5" t="s">
        <v>124</v>
      </c>
      <c r="D13" s="5" t="s">
        <v>125</v>
      </c>
      <c r="E13" s="6">
        <v>12000</v>
      </c>
      <c r="F13" s="6"/>
      <c r="G13" s="6">
        <f t="shared" ref="G13:G19" si="0">+G12+E13-F13</f>
        <v>3514780</v>
      </c>
    </row>
    <row r="14" spans="1:9" ht="37.5" customHeight="1" x14ac:dyDescent="0.25">
      <c r="A14" s="29">
        <v>44811</v>
      </c>
      <c r="B14" s="12" t="s">
        <v>247</v>
      </c>
      <c r="C14" s="5" t="s">
        <v>193</v>
      </c>
      <c r="D14" s="53" t="s">
        <v>324</v>
      </c>
      <c r="E14" s="6">
        <v>14000</v>
      </c>
      <c r="F14" s="6"/>
      <c r="G14" s="6">
        <f t="shared" si="0"/>
        <v>3528780</v>
      </c>
      <c r="I14" t="s">
        <v>121</v>
      </c>
    </row>
    <row r="15" spans="1:9" ht="48" customHeight="1" x14ac:dyDescent="0.25">
      <c r="A15" s="29">
        <v>44811</v>
      </c>
      <c r="B15" s="12" t="s">
        <v>247</v>
      </c>
      <c r="C15" s="5" t="s">
        <v>193</v>
      </c>
      <c r="D15" s="50" t="s">
        <v>325</v>
      </c>
      <c r="E15" s="6">
        <v>22555</v>
      </c>
      <c r="F15" s="6"/>
      <c r="G15" s="6">
        <f t="shared" si="0"/>
        <v>3551335</v>
      </c>
      <c r="H15" t="s">
        <v>120</v>
      </c>
    </row>
    <row r="16" spans="1:9" ht="30" x14ac:dyDescent="0.25">
      <c r="A16" s="29">
        <v>44811</v>
      </c>
      <c r="B16" s="12" t="s">
        <v>247</v>
      </c>
      <c r="C16" s="5"/>
      <c r="D16" s="53" t="s">
        <v>312</v>
      </c>
      <c r="E16" s="6"/>
      <c r="F16" s="6">
        <v>15000</v>
      </c>
      <c r="G16" s="6">
        <f t="shared" si="0"/>
        <v>3536335</v>
      </c>
    </row>
    <row r="17" spans="1:9" ht="63" x14ac:dyDescent="0.25">
      <c r="A17" s="29">
        <v>44816</v>
      </c>
      <c r="B17" s="12" t="s">
        <v>317</v>
      </c>
      <c r="C17" s="5" t="s">
        <v>313</v>
      </c>
      <c r="D17" s="50" t="s">
        <v>328</v>
      </c>
      <c r="E17" s="6">
        <v>25000</v>
      </c>
      <c r="F17" s="6"/>
      <c r="G17" s="6">
        <f t="shared" si="0"/>
        <v>3561335</v>
      </c>
    </row>
    <row r="18" spans="1:9" ht="78.75" x14ac:dyDescent="0.25">
      <c r="A18" s="29">
        <v>44818</v>
      </c>
      <c r="B18" s="12" t="s">
        <v>141</v>
      </c>
      <c r="C18" s="5" t="s">
        <v>142</v>
      </c>
      <c r="D18" s="50" t="s">
        <v>329</v>
      </c>
      <c r="E18" s="6">
        <v>40000</v>
      </c>
      <c r="F18" s="6"/>
      <c r="G18" s="6">
        <f t="shared" si="0"/>
        <v>3601335</v>
      </c>
    </row>
    <row r="19" spans="1:9" ht="63" x14ac:dyDescent="0.25">
      <c r="A19" s="29">
        <v>44825</v>
      </c>
      <c r="B19" s="12" t="s">
        <v>318</v>
      </c>
      <c r="C19" s="5" t="s">
        <v>143</v>
      </c>
      <c r="D19" s="50" t="s">
        <v>326</v>
      </c>
      <c r="E19" s="6">
        <v>329000</v>
      </c>
      <c r="F19" s="6"/>
      <c r="G19" s="6">
        <f t="shared" si="0"/>
        <v>3930335</v>
      </c>
    </row>
    <row r="20" spans="1:9" ht="63" x14ac:dyDescent="0.25">
      <c r="A20" s="29">
        <v>44825</v>
      </c>
      <c r="B20" s="12" t="s">
        <v>319</v>
      </c>
      <c r="C20" s="5" t="s">
        <v>143</v>
      </c>
      <c r="D20" s="50" t="s">
        <v>327</v>
      </c>
      <c r="E20" s="6">
        <v>28200</v>
      </c>
      <c r="F20" s="6"/>
      <c r="G20" s="6">
        <f t="shared" ref="G20:G23" si="1">+G19+E20-F20</f>
        <v>3958535</v>
      </c>
    </row>
    <row r="21" spans="1:9" ht="47.25" customHeight="1" x14ac:dyDescent="0.25">
      <c r="A21" s="29">
        <v>44826</v>
      </c>
      <c r="B21" s="12" t="s">
        <v>320</v>
      </c>
      <c r="C21" s="5" t="s">
        <v>144</v>
      </c>
      <c r="D21" s="50" t="s">
        <v>314</v>
      </c>
      <c r="E21" s="6">
        <v>59000</v>
      </c>
      <c r="F21" s="6"/>
      <c r="G21" s="6">
        <f t="shared" si="1"/>
        <v>4017535</v>
      </c>
    </row>
    <row r="22" spans="1:9" ht="63" x14ac:dyDescent="0.25">
      <c r="A22" s="29">
        <v>44826</v>
      </c>
      <c r="B22" s="12" t="s">
        <v>330</v>
      </c>
      <c r="C22" s="5" t="s">
        <v>145</v>
      </c>
      <c r="D22" s="50" t="s">
        <v>333</v>
      </c>
      <c r="E22" s="6">
        <v>57600</v>
      </c>
      <c r="F22" s="6"/>
      <c r="G22" s="6">
        <f t="shared" si="1"/>
        <v>4075135</v>
      </c>
      <c r="I22" t="s">
        <v>61</v>
      </c>
    </row>
    <row r="23" spans="1:9" ht="63" x14ac:dyDescent="0.25">
      <c r="A23" s="29">
        <v>44831</v>
      </c>
      <c r="B23" s="12" t="s">
        <v>331</v>
      </c>
      <c r="C23" s="5" t="s">
        <v>145</v>
      </c>
      <c r="D23" s="50" t="s">
        <v>332</v>
      </c>
      <c r="E23" s="6">
        <v>9500</v>
      </c>
      <c r="F23" s="6"/>
      <c r="G23" s="6">
        <f t="shared" si="1"/>
        <v>4084635</v>
      </c>
    </row>
    <row r="24" spans="1:9" ht="31.5" x14ac:dyDescent="0.25">
      <c r="A24" s="29">
        <v>44831</v>
      </c>
      <c r="B24" s="12" t="s">
        <v>247</v>
      </c>
      <c r="C24" s="5" t="s">
        <v>303</v>
      </c>
      <c r="D24" s="50" t="s">
        <v>321</v>
      </c>
      <c r="E24" s="6"/>
      <c r="F24" s="6">
        <v>4075135</v>
      </c>
      <c r="G24" s="6">
        <f>+G23+E24-F24</f>
        <v>9500</v>
      </c>
      <c r="H24" s="73" t="s">
        <v>323</v>
      </c>
    </row>
    <row r="25" spans="1:9" x14ac:dyDescent="0.25">
      <c r="A25" s="87" t="s">
        <v>322</v>
      </c>
      <c r="B25" s="88"/>
      <c r="C25" s="88"/>
      <c r="D25" s="89"/>
      <c r="E25" s="17">
        <f>SUM(E12:E24)</f>
        <v>655855</v>
      </c>
      <c r="F25" s="17">
        <f>SUM(F12:F24)</f>
        <v>4090135</v>
      </c>
      <c r="G25" s="81">
        <f>+G24</f>
        <v>9500</v>
      </c>
      <c r="H25" s="82">
        <f>+G10+E25-F25</f>
        <v>9500</v>
      </c>
    </row>
    <row r="30" spans="1:9" x14ac:dyDescent="0.25">
      <c r="D30" s="44" t="s">
        <v>122</v>
      </c>
    </row>
    <row r="31" spans="1:9" x14ac:dyDescent="0.25">
      <c r="C31" s="16"/>
      <c r="E31" s="84"/>
      <c r="F31" s="84"/>
    </row>
    <row r="32" spans="1:9" x14ac:dyDescent="0.25">
      <c r="C32" t="s">
        <v>28</v>
      </c>
      <c r="E32" t="s">
        <v>29</v>
      </c>
    </row>
    <row r="33" spans="1:5" x14ac:dyDescent="0.25">
      <c r="C33" t="s">
        <v>31</v>
      </c>
      <c r="E33" t="s">
        <v>30</v>
      </c>
    </row>
    <row r="36" spans="1:5" x14ac:dyDescent="0.25">
      <c r="A36" s="27" t="s">
        <v>45</v>
      </c>
    </row>
    <row r="37" spans="1:5" x14ac:dyDescent="0.25">
      <c r="A37" s="27" t="s">
        <v>35</v>
      </c>
    </row>
  </sheetData>
  <autoFilter ref="A6:G24">
    <filterColumn colId="0" showButton="0"/>
    <filterColumn colId="1" showButton="0"/>
    <filterColumn colId="2" showButton="0"/>
    <filterColumn colId="3" showButton="0"/>
    <filterColumn colId="4" showButton="0"/>
    <filterColumn colId="5" showButton="0"/>
  </autoFilter>
  <mergeCells count="6">
    <mergeCell ref="E31:F31"/>
    <mergeCell ref="A6:G6"/>
    <mergeCell ref="A7:G7"/>
    <mergeCell ref="A8:F8"/>
    <mergeCell ref="A25:D25"/>
    <mergeCell ref="A10:F10"/>
  </mergeCells>
  <pageMargins left="0.83" right="0.27559055118110237" top="0.11811023622047245" bottom="0.15748031496062992" header="0.12" footer="0.12"/>
  <pageSetup scale="8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G26"/>
  <sheetViews>
    <sheetView workbookViewId="0">
      <selection activeCell="J13" sqref="J13"/>
    </sheetView>
  </sheetViews>
  <sheetFormatPr baseColWidth="10" defaultRowHeight="15" x14ac:dyDescent="0.25"/>
  <cols>
    <col min="4" max="4" width="14.42578125" customWidth="1"/>
    <col min="5" max="5" width="14" customWidth="1"/>
    <col min="7" max="7" width="28.28515625" customWidth="1"/>
  </cols>
  <sheetData>
    <row r="7" spans="1:7" x14ac:dyDescent="0.25">
      <c r="C7" s="85" t="s">
        <v>0</v>
      </c>
      <c r="D7" s="85"/>
      <c r="E7" s="85"/>
      <c r="F7" s="85"/>
      <c r="G7" s="85"/>
    </row>
    <row r="8" spans="1:7" x14ac:dyDescent="0.25">
      <c r="C8" s="13"/>
      <c r="D8" s="13"/>
      <c r="E8" s="13"/>
      <c r="F8" s="11" t="s">
        <v>25</v>
      </c>
      <c r="G8" s="13"/>
    </row>
    <row r="9" spans="1:7" x14ac:dyDescent="0.25">
      <c r="A9" s="85" t="s">
        <v>1</v>
      </c>
      <c r="B9" s="85"/>
      <c r="C9" s="85"/>
      <c r="D9" s="85"/>
      <c r="E9" s="85"/>
      <c r="F9" s="85"/>
      <c r="G9" s="85"/>
    </row>
    <row r="10" spans="1:7" x14ac:dyDescent="0.25">
      <c r="A10" s="85" t="s">
        <v>2</v>
      </c>
      <c r="B10" s="85"/>
      <c r="C10" s="85"/>
      <c r="D10" s="85"/>
      <c r="E10" s="85"/>
      <c r="F10" s="85"/>
      <c r="G10" s="85"/>
    </row>
    <row r="11" spans="1:7" x14ac:dyDescent="0.25">
      <c r="G11" s="1" t="s">
        <v>3</v>
      </c>
    </row>
    <row r="12" spans="1:7" x14ac:dyDescent="0.25">
      <c r="A12" s="2" t="s">
        <v>4</v>
      </c>
      <c r="B12" s="2" t="s">
        <v>5</v>
      </c>
      <c r="C12" s="2" t="s">
        <v>6</v>
      </c>
      <c r="D12" s="2" t="s">
        <v>7</v>
      </c>
      <c r="E12" s="2" t="s">
        <v>9</v>
      </c>
      <c r="F12" s="2" t="s">
        <v>10</v>
      </c>
      <c r="G12" s="2" t="s">
        <v>8</v>
      </c>
    </row>
    <row r="13" spans="1:7" x14ac:dyDescent="0.25">
      <c r="A13" s="4"/>
      <c r="B13" s="3"/>
      <c r="C13" s="3" t="s">
        <v>12</v>
      </c>
      <c r="D13" s="5"/>
      <c r="E13" s="6"/>
      <c r="F13" s="3"/>
      <c r="G13" s="7">
        <v>147800</v>
      </c>
    </row>
    <row r="14" spans="1:7" ht="45" x14ac:dyDescent="0.25">
      <c r="A14" s="4">
        <v>44259</v>
      </c>
      <c r="B14" s="3" t="s">
        <v>22</v>
      </c>
      <c r="C14" s="3" t="s">
        <v>11</v>
      </c>
      <c r="D14" s="5" t="s">
        <v>13</v>
      </c>
      <c r="E14" s="6">
        <v>600000</v>
      </c>
      <c r="F14" s="3"/>
      <c r="G14" s="6">
        <v>747800</v>
      </c>
    </row>
    <row r="15" spans="1:7" x14ac:dyDescent="0.25">
      <c r="A15" s="4">
        <v>44270</v>
      </c>
      <c r="B15" s="3" t="s">
        <v>14</v>
      </c>
      <c r="C15" s="3" t="s">
        <v>15</v>
      </c>
      <c r="D15" s="3" t="s">
        <v>17</v>
      </c>
      <c r="E15" s="6">
        <v>76927</v>
      </c>
      <c r="F15" s="3"/>
      <c r="G15" s="6">
        <v>824727</v>
      </c>
    </row>
    <row r="16" spans="1:7" x14ac:dyDescent="0.25">
      <c r="A16" s="4">
        <v>44272</v>
      </c>
      <c r="B16" s="9" t="s">
        <v>23</v>
      </c>
      <c r="C16" s="3" t="s">
        <v>16</v>
      </c>
      <c r="D16" s="3" t="s">
        <v>18</v>
      </c>
      <c r="E16" s="6">
        <v>500</v>
      </c>
      <c r="F16" s="3"/>
      <c r="G16" s="6">
        <v>825227</v>
      </c>
    </row>
    <row r="17" spans="1:7" x14ac:dyDescent="0.25">
      <c r="A17" s="4">
        <v>44285</v>
      </c>
      <c r="B17" s="10" t="s">
        <v>24</v>
      </c>
      <c r="C17" s="3" t="s">
        <v>16</v>
      </c>
      <c r="D17" s="3" t="s">
        <v>18</v>
      </c>
      <c r="E17" s="6">
        <v>1300</v>
      </c>
      <c r="F17" s="3"/>
      <c r="G17" s="6">
        <v>826527</v>
      </c>
    </row>
    <row r="18" spans="1:7" x14ac:dyDescent="0.25">
      <c r="A18" s="3"/>
      <c r="B18" s="3"/>
      <c r="C18" s="3"/>
      <c r="D18" s="3"/>
      <c r="E18" s="3"/>
      <c r="F18" s="3"/>
      <c r="G18" s="3"/>
    </row>
    <row r="19" spans="1:7" x14ac:dyDescent="0.25">
      <c r="A19" s="3"/>
      <c r="B19" s="3"/>
      <c r="C19" s="3"/>
      <c r="D19" s="3"/>
      <c r="E19" s="3"/>
      <c r="F19" s="3"/>
      <c r="G19" s="3"/>
    </row>
    <row r="20" spans="1:7" x14ac:dyDescent="0.25">
      <c r="A20" s="3"/>
      <c r="B20" s="3"/>
      <c r="C20" s="3"/>
      <c r="D20" s="3"/>
      <c r="E20" s="3"/>
      <c r="F20" s="3"/>
      <c r="G20" s="3"/>
    </row>
    <row r="21" spans="1:7" x14ac:dyDescent="0.25">
      <c r="A21" s="3"/>
      <c r="B21" s="3"/>
      <c r="C21" s="3"/>
      <c r="D21" s="3"/>
      <c r="E21" s="3"/>
      <c r="F21" s="3"/>
      <c r="G21" s="3"/>
    </row>
    <row r="22" spans="1:7" x14ac:dyDescent="0.25">
      <c r="A22" s="3"/>
      <c r="B22" s="3"/>
      <c r="C22" s="3" t="s">
        <v>21</v>
      </c>
      <c r="D22" s="3"/>
      <c r="E22" s="8">
        <f>SUM(E14:E21)</f>
        <v>678727</v>
      </c>
      <c r="F22" s="3"/>
      <c r="G22" s="7">
        <v>826527</v>
      </c>
    </row>
    <row r="26" spans="1:7" x14ac:dyDescent="0.25">
      <c r="A26" t="s">
        <v>19</v>
      </c>
      <c r="D26" t="s">
        <v>20</v>
      </c>
    </row>
  </sheetData>
  <mergeCells count="3">
    <mergeCell ref="C7:G7"/>
    <mergeCell ref="A9:G9"/>
    <mergeCell ref="A10:G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94"/>
  <sheetViews>
    <sheetView topLeftCell="A78" workbookViewId="0">
      <selection activeCell="D86" sqref="D86"/>
    </sheetView>
  </sheetViews>
  <sheetFormatPr baseColWidth="10" defaultRowHeight="15" x14ac:dyDescent="0.25"/>
  <cols>
    <col min="1" max="1" width="11" style="42" customWidth="1"/>
    <col min="2" max="2" width="17" style="38" customWidth="1"/>
    <col min="3" max="3" width="37.42578125" style="44" customWidth="1"/>
    <col min="4" max="4" width="48.42578125" style="44" customWidth="1"/>
    <col min="5" max="5" width="14.28515625" style="44" customWidth="1"/>
    <col min="6" max="6" width="13.28515625" style="44" customWidth="1"/>
    <col min="7" max="7" width="14" style="44" customWidth="1"/>
    <col min="9" max="10" width="13.140625" bestFit="1" customWidth="1"/>
  </cols>
  <sheetData>
    <row r="5" spans="1:9" ht="18" customHeight="1" x14ac:dyDescent="0.25">
      <c r="C5" s="85"/>
      <c r="D5" s="85"/>
      <c r="E5" s="85"/>
      <c r="F5" s="85"/>
      <c r="G5" s="85"/>
    </row>
    <row r="6" spans="1:9" x14ac:dyDescent="0.25">
      <c r="A6" s="85" t="s">
        <v>46</v>
      </c>
      <c r="B6" s="85"/>
      <c r="C6" s="85"/>
      <c r="D6" s="85"/>
      <c r="E6" s="85"/>
      <c r="F6" s="85"/>
      <c r="G6" s="85"/>
    </row>
    <row r="7" spans="1:9" x14ac:dyDescent="0.25">
      <c r="A7" s="85" t="s">
        <v>245</v>
      </c>
      <c r="B7" s="85"/>
      <c r="C7" s="85"/>
      <c r="D7" s="85"/>
      <c r="E7" s="85"/>
      <c r="F7" s="85"/>
      <c r="G7" s="85"/>
    </row>
    <row r="8" spans="1:9" ht="15.75" thickBot="1" x14ac:dyDescent="0.3">
      <c r="A8" s="93" t="s">
        <v>36</v>
      </c>
      <c r="B8" s="93"/>
      <c r="C8" s="93"/>
      <c r="D8" s="93"/>
      <c r="E8" s="93"/>
      <c r="F8" s="93"/>
      <c r="G8" s="93"/>
    </row>
    <row r="9" spans="1:9" ht="32.25" hidden="1" customHeight="1" x14ac:dyDescent="0.25"/>
    <row r="10" spans="1:9" ht="34.5" customHeight="1" thickBot="1" x14ac:dyDescent="0.3">
      <c r="A10" s="43" t="s">
        <v>4</v>
      </c>
      <c r="B10" s="41" t="s">
        <v>64</v>
      </c>
      <c r="C10" s="45" t="s">
        <v>6</v>
      </c>
      <c r="D10" s="45" t="s">
        <v>7</v>
      </c>
      <c r="E10" s="45" t="s">
        <v>9</v>
      </c>
      <c r="F10" s="45" t="s">
        <v>10</v>
      </c>
      <c r="G10" s="45" t="s">
        <v>8</v>
      </c>
    </row>
    <row r="11" spans="1:9" x14ac:dyDescent="0.25">
      <c r="A11" s="96" t="s">
        <v>123</v>
      </c>
      <c r="B11" s="97"/>
      <c r="C11" s="97"/>
      <c r="D11" s="98"/>
      <c r="E11" s="54"/>
      <c r="F11" s="54"/>
      <c r="G11" s="74">
        <v>5074894.51</v>
      </c>
    </row>
    <row r="12" spans="1:9" ht="45" x14ac:dyDescent="0.25">
      <c r="A12" s="76">
        <v>44812</v>
      </c>
      <c r="B12" s="78" t="s">
        <v>127</v>
      </c>
      <c r="C12" s="55" t="s">
        <v>126</v>
      </c>
      <c r="D12" s="55" t="s">
        <v>280</v>
      </c>
      <c r="E12" s="56"/>
      <c r="F12" s="57">
        <v>21259.82</v>
      </c>
      <c r="G12" s="57">
        <f>+G11+E12-F12</f>
        <v>5053634.6899999995</v>
      </c>
    </row>
    <row r="13" spans="1:9" ht="45" x14ac:dyDescent="0.25">
      <c r="A13" s="66">
        <v>44812</v>
      </c>
      <c r="B13" s="78" t="s">
        <v>128</v>
      </c>
      <c r="C13" s="55" t="s">
        <v>126</v>
      </c>
      <c r="D13" s="55" t="s">
        <v>281</v>
      </c>
      <c r="E13" s="67"/>
      <c r="F13" s="57">
        <v>13730.95</v>
      </c>
      <c r="G13" s="57">
        <f t="shared" ref="G13:G76" si="0">+G12+E13-F13</f>
        <v>5039903.7399999993</v>
      </c>
    </row>
    <row r="14" spans="1:9" ht="45" x14ac:dyDescent="0.25">
      <c r="A14" s="66">
        <v>44813</v>
      </c>
      <c r="B14" s="78" t="s">
        <v>129</v>
      </c>
      <c r="C14" s="56" t="s">
        <v>130</v>
      </c>
      <c r="D14" s="55" t="s">
        <v>248</v>
      </c>
      <c r="E14" s="56"/>
      <c r="F14" s="67">
        <v>16016.33</v>
      </c>
      <c r="G14" s="57">
        <f t="shared" si="0"/>
        <v>5023887.4099999992</v>
      </c>
      <c r="H14" s="65" t="s">
        <v>63</v>
      </c>
      <c r="I14" t="s">
        <v>62</v>
      </c>
    </row>
    <row r="15" spans="1:9" ht="30" x14ac:dyDescent="0.25">
      <c r="A15" s="66">
        <v>44816</v>
      </c>
      <c r="B15" s="78" t="s">
        <v>131</v>
      </c>
      <c r="C15" s="56" t="s">
        <v>249</v>
      </c>
      <c r="D15" s="55" t="s">
        <v>132</v>
      </c>
      <c r="E15" s="56"/>
      <c r="F15" s="67">
        <v>24705.119999999999</v>
      </c>
      <c r="G15" s="57">
        <f t="shared" si="0"/>
        <v>4999182.2899999991</v>
      </c>
    </row>
    <row r="16" spans="1:9" ht="45" x14ac:dyDescent="0.25">
      <c r="A16" s="66">
        <v>44817</v>
      </c>
      <c r="B16" s="78" t="s">
        <v>133</v>
      </c>
      <c r="C16" s="55" t="s">
        <v>134</v>
      </c>
      <c r="D16" s="55" t="s">
        <v>250</v>
      </c>
      <c r="E16" s="56"/>
      <c r="F16" s="57">
        <v>10387.969999999999</v>
      </c>
      <c r="G16" s="57">
        <f t="shared" si="0"/>
        <v>4988794.3199999994</v>
      </c>
    </row>
    <row r="17" spans="1:7" ht="45" x14ac:dyDescent="0.25">
      <c r="A17" s="66">
        <v>44817</v>
      </c>
      <c r="B17" s="78" t="s">
        <v>135</v>
      </c>
      <c r="C17" s="56" t="s">
        <v>137</v>
      </c>
      <c r="D17" s="55" t="s">
        <v>251</v>
      </c>
      <c r="E17" s="67"/>
      <c r="F17" s="57">
        <v>120028.6</v>
      </c>
      <c r="G17" s="57">
        <f t="shared" si="0"/>
        <v>4868765.72</v>
      </c>
    </row>
    <row r="18" spans="1:7" ht="45" x14ac:dyDescent="0.25">
      <c r="A18" s="66">
        <v>44817</v>
      </c>
      <c r="B18" s="78" t="s">
        <v>136</v>
      </c>
      <c r="C18" s="55" t="s">
        <v>138</v>
      </c>
      <c r="D18" s="55" t="s">
        <v>282</v>
      </c>
      <c r="E18" s="56"/>
      <c r="F18" s="57">
        <v>1603.3</v>
      </c>
      <c r="G18" s="57">
        <f t="shared" si="0"/>
        <v>4867162.42</v>
      </c>
    </row>
    <row r="19" spans="1:7" ht="30" x14ac:dyDescent="0.25">
      <c r="A19" s="66">
        <v>44818</v>
      </c>
      <c r="B19" s="78" t="s">
        <v>139</v>
      </c>
      <c r="C19" s="55" t="s">
        <v>140</v>
      </c>
      <c r="D19" s="55" t="s">
        <v>283</v>
      </c>
      <c r="E19" s="57"/>
      <c r="F19" s="57">
        <v>18475</v>
      </c>
      <c r="G19" s="57">
        <f t="shared" si="0"/>
        <v>4848687.42</v>
      </c>
    </row>
    <row r="20" spans="1:7" ht="45" x14ac:dyDescent="0.25">
      <c r="A20" s="66">
        <v>44818</v>
      </c>
      <c r="B20" s="78" t="s">
        <v>146</v>
      </c>
      <c r="C20" s="55" t="s">
        <v>252</v>
      </c>
      <c r="D20" s="55" t="s">
        <v>284</v>
      </c>
      <c r="E20" s="56"/>
      <c r="F20" s="67">
        <v>27967.5</v>
      </c>
      <c r="G20" s="57">
        <f t="shared" si="0"/>
        <v>4820719.92</v>
      </c>
    </row>
    <row r="21" spans="1:7" ht="30" x14ac:dyDescent="0.25">
      <c r="A21" s="66">
        <v>44820</v>
      </c>
      <c r="B21" s="78" t="s">
        <v>147</v>
      </c>
      <c r="C21" s="56" t="s">
        <v>253</v>
      </c>
      <c r="D21" s="55" t="s">
        <v>148</v>
      </c>
      <c r="E21" s="56"/>
      <c r="F21" s="67">
        <v>15177.18</v>
      </c>
      <c r="G21" s="57">
        <f t="shared" si="0"/>
        <v>4805542.74</v>
      </c>
    </row>
    <row r="22" spans="1:7" ht="30" x14ac:dyDescent="0.25">
      <c r="A22" s="66">
        <v>44824</v>
      </c>
      <c r="B22" s="78" t="s">
        <v>149</v>
      </c>
      <c r="C22" s="56" t="s">
        <v>150</v>
      </c>
      <c r="D22" s="55" t="s">
        <v>285</v>
      </c>
      <c r="E22" s="56"/>
      <c r="F22" s="67">
        <v>3515</v>
      </c>
      <c r="G22" s="57">
        <f t="shared" si="0"/>
        <v>4802027.74</v>
      </c>
    </row>
    <row r="23" spans="1:7" ht="30" x14ac:dyDescent="0.25">
      <c r="A23" s="66">
        <v>44824</v>
      </c>
      <c r="B23" s="78" t="s">
        <v>151</v>
      </c>
      <c r="C23" s="55" t="s">
        <v>254</v>
      </c>
      <c r="D23" s="55" t="s">
        <v>255</v>
      </c>
      <c r="E23" s="57"/>
      <c r="F23" s="67">
        <v>4108.75</v>
      </c>
      <c r="G23" s="57">
        <f t="shared" si="0"/>
        <v>4797918.99</v>
      </c>
    </row>
    <row r="24" spans="1:7" ht="45" x14ac:dyDescent="0.25">
      <c r="A24" s="66">
        <v>44824</v>
      </c>
      <c r="B24" s="78" t="s">
        <v>152</v>
      </c>
      <c r="C24" s="55" t="s">
        <v>256</v>
      </c>
      <c r="D24" s="55" t="s">
        <v>286</v>
      </c>
      <c r="E24" s="57"/>
      <c r="F24" s="67">
        <v>3000</v>
      </c>
      <c r="G24" s="57">
        <f t="shared" si="0"/>
        <v>4794918.99</v>
      </c>
    </row>
    <row r="25" spans="1:7" ht="45" x14ac:dyDescent="0.25">
      <c r="A25" s="66">
        <v>44824</v>
      </c>
      <c r="B25" s="78" t="s">
        <v>153</v>
      </c>
      <c r="C25" s="56" t="s">
        <v>154</v>
      </c>
      <c r="D25" s="55" t="s">
        <v>287</v>
      </c>
      <c r="E25" s="56"/>
      <c r="F25" s="67">
        <v>3000</v>
      </c>
      <c r="G25" s="57">
        <f t="shared" si="0"/>
        <v>4791918.99</v>
      </c>
    </row>
    <row r="26" spans="1:7" ht="45" x14ac:dyDescent="0.25">
      <c r="A26" s="66">
        <v>44824</v>
      </c>
      <c r="B26" s="78" t="s">
        <v>155</v>
      </c>
      <c r="C26" s="56" t="s">
        <v>257</v>
      </c>
      <c r="D26" s="55" t="s">
        <v>288</v>
      </c>
      <c r="E26" s="56"/>
      <c r="F26" s="67">
        <v>3000</v>
      </c>
      <c r="G26" s="57">
        <f t="shared" si="0"/>
        <v>4788918.99</v>
      </c>
    </row>
    <row r="27" spans="1:7" ht="45" x14ac:dyDescent="0.25">
      <c r="A27" s="66">
        <v>44824</v>
      </c>
      <c r="B27" s="78" t="s">
        <v>156</v>
      </c>
      <c r="C27" s="56" t="s">
        <v>258</v>
      </c>
      <c r="D27" s="55" t="s">
        <v>157</v>
      </c>
      <c r="E27" s="56"/>
      <c r="F27" s="67">
        <v>3000</v>
      </c>
      <c r="G27" s="57">
        <f t="shared" si="0"/>
        <v>4785918.99</v>
      </c>
    </row>
    <row r="28" spans="1:7" ht="45" x14ac:dyDescent="0.25">
      <c r="A28" s="66">
        <v>44824</v>
      </c>
      <c r="B28" s="78" t="s">
        <v>158</v>
      </c>
      <c r="C28" s="56" t="s">
        <v>159</v>
      </c>
      <c r="D28" s="55" t="s">
        <v>161</v>
      </c>
      <c r="E28" s="56"/>
      <c r="F28" s="67">
        <v>3000</v>
      </c>
      <c r="G28" s="57">
        <f t="shared" si="0"/>
        <v>4782918.99</v>
      </c>
    </row>
    <row r="29" spans="1:7" ht="45" x14ac:dyDescent="0.25">
      <c r="A29" s="66">
        <v>44824</v>
      </c>
      <c r="B29" s="78" t="s">
        <v>160</v>
      </c>
      <c r="C29" s="56" t="s">
        <v>259</v>
      </c>
      <c r="D29" s="55" t="s">
        <v>162</v>
      </c>
      <c r="E29" s="56"/>
      <c r="F29" s="67">
        <v>3000</v>
      </c>
      <c r="G29" s="57">
        <f t="shared" si="0"/>
        <v>4779918.99</v>
      </c>
    </row>
    <row r="30" spans="1:7" ht="45" x14ac:dyDescent="0.25">
      <c r="A30" s="66">
        <v>44825</v>
      </c>
      <c r="B30" s="78" t="s">
        <v>163</v>
      </c>
      <c r="C30" s="56" t="s">
        <v>126</v>
      </c>
      <c r="D30" s="55" t="s">
        <v>289</v>
      </c>
      <c r="E30" s="56"/>
      <c r="F30" s="67">
        <v>6856.61</v>
      </c>
      <c r="G30" s="57">
        <f t="shared" si="0"/>
        <v>4773062.38</v>
      </c>
    </row>
    <row r="31" spans="1:7" ht="30" x14ac:dyDescent="0.25">
      <c r="A31" s="66">
        <v>44825</v>
      </c>
      <c r="B31" s="78" t="s">
        <v>164</v>
      </c>
      <c r="C31" s="55" t="s">
        <v>165</v>
      </c>
      <c r="D31" s="55" t="s">
        <v>290</v>
      </c>
      <c r="E31" s="56"/>
      <c r="F31" s="67">
        <v>80700</v>
      </c>
      <c r="G31" s="57">
        <f t="shared" si="0"/>
        <v>4692362.38</v>
      </c>
    </row>
    <row r="32" spans="1:7" ht="30" x14ac:dyDescent="0.25">
      <c r="A32" s="66">
        <v>44825</v>
      </c>
      <c r="B32" s="78" t="s">
        <v>174</v>
      </c>
      <c r="C32" s="55" t="s">
        <v>175</v>
      </c>
      <c r="D32" s="55" t="s">
        <v>292</v>
      </c>
      <c r="E32" s="56"/>
      <c r="F32" s="67">
        <v>36832.36</v>
      </c>
      <c r="G32" s="57">
        <f t="shared" si="0"/>
        <v>4655530.0199999996</v>
      </c>
    </row>
    <row r="33" spans="1:8" ht="30" x14ac:dyDescent="0.25">
      <c r="A33" s="66">
        <v>44825</v>
      </c>
      <c r="B33" s="78" t="s">
        <v>174</v>
      </c>
      <c r="C33" s="55" t="s">
        <v>175</v>
      </c>
      <c r="D33" s="55" t="s">
        <v>291</v>
      </c>
      <c r="E33" s="56"/>
      <c r="F33" s="67">
        <v>34771.410000000003</v>
      </c>
      <c r="G33" s="57">
        <f t="shared" si="0"/>
        <v>4620758.6099999994</v>
      </c>
    </row>
    <row r="34" spans="1:8" ht="60" x14ac:dyDescent="0.25">
      <c r="A34" s="66">
        <v>44827</v>
      </c>
      <c r="B34" s="78" t="s">
        <v>167</v>
      </c>
      <c r="C34" s="56" t="s">
        <v>168</v>
      </c>
      <c r="D34" s="55" t="s">
        <v>293</v>
      </c>
      <c r="E34" s="56"/>
      <c r="F34" s="67">
        <v>12250</v>
      </c>
      <c r="G34" s="57">
        <f t="shared" si="0"/>
        <v>4608508.6099999994</v>
      </c>
    </row>
    <row r="35" spans="1:8" ht="60" x14ac:dyDescent="0.25">
      <c r="A35" s="66">
        <v>44827</v>
      </c>
      <c r="B35" s="78" t="s">
        <v>169</v>
      </c>
      <c r="C35" s="56" t="s">
        <v>260</v>
      </c>
      <c r="D35" s="55" t="s">
        <v>294</v>
      </c>
      <c r="E35" s="56"/>
      <c r="F35" s="67">
        <v>2450</v>
      </c>
      <c r="G35" s="57">
        <f t="shared" si="0"/>
        <v>4606058.6099999994</v>
      </c>
    </row>
    <row r="36" spans="1:8" ht="60" x14ac:dyDescent="0.25">
      <c r="A36" s="66">
        <v>44827</v>
      </c>
      <c r="B36" s="78" t="s">
        <v>170</v>
      </c>
      <c r="C36" s="56" t="s">
        <v>261</v>
      </c>
      <c r="D36" s="55" t="s">
        <v>295</v>
      </c>
      <c r="E36" s="56"/>
      <c r="F36" s="67">
        <v>11250</v>
      </c>
      <c r="G36" s="57">
        <f t="shared" si="0"/>
        <v>4594808.6099999994</v>
      </c>
      <c r="H36" t="s">
        <v>65</v>
      </c>
    </row>
    <row r="37" spans="1:8" ht="60" x14ac:dyDescent="0.25">
      <c r="A37" s="66">
        <v>44827</v>
      </c>
      <c r="B37" s="78" t="s">
        <v>171</v>
      </c>
      <c r="C37" s="56" t="s">
        <v>262</v>
      </c>
      <c r="D37" s="55" t="s">
        <v>296</v>
      </c>
      <c r="E37" s="56"/>
      <c r="F37" s="67">
        <v>2750</v>
      </c>
      <c r="G37" s="57">
        <f t="shared" si="0"/>
        <v>4592058.6099999994</v>
      </c>
    </row>
    <row r="38" spans="1:8" ht="60" x14ac:dyDescent="0.25">
      <c r="A38" s="66">
        <v>44827</v>
      </c>
      <c r="B38" s="78" t="s">
        <v>173</v>
      </c>
      <c r="C38" s="56" t="s">
        <v>172</v>
      </c>
      <c r="D38" s="55" t="s">
        <v>297</v>
      </c>
      <c r="E38" s="56"/>
      <c r="F38" s="67">
        <v>7300</v>
      </c>
      <c r="G38" s="57">
        <f t="shared" si="0"/>
        <v>4584758.6099999994</v>
      </c>
    </row>
    <row r="39" spans="1:8" ht="60" x14ac:dyDescent="0.25">
      <c r="A39" s="66">
        <v>44831</v>
      </c>
      <c r="B39" s="78" t="s">
        <v>176</v>
      </c>
      <c r="C39" s="56" t="s">
        <v>263</v>
      </c>
      <c r="D39" s="55" t="s">
        <v>264</v>
      </c>
      <c r="E39" s="56"/>
      <c r="F39" s="67">
        <v>3650</v>
      </c>
      <c r="G39" s="57">
        <f t="shared" si="0"/>
        <v>4581108.6099999994</v>
      </c>
    </row>
    <row r="40" spans="1:8" ht="45" x14ac:dyDescent="0.25">
      <c r="A40" s="66">
        <v>44831</v>
      </c>
      <c r="B40" s="78" t="s">
        <v>177</v>
      </c>
      <c r="C40" s="56" t="s">
        <v>178</v>
      </c>
      <c r="D40" s="55" t="s">
        <v>298</v>
      </c>
      <c r="E40" s="57"/>
      <c r="F40" s="67">
        <v>3050</v>
      </c>
      <c r="G40" s="57">
        <f t="shared" si="0"/>
        <v>4578058.6099999994</v>
      </c>
    </row>
    <row r="41" spans="1:8" ht="45" x14ac:dyDescent="0.25">
      <c r="A41" s="66">
        <v>44831</v>
      </c>
      <c r="B41" s="78" t="s">
        <v>179</v>
      </c>
      <c r="C41" s="56" t="s">
        <v>180</v>
      </c>
      <c r="D41" s="55" t="s">
        <v>298</v>
      </c>
      <c r="E41" s="56"/>
      <c r="F41" s="67">
        <v>1700</v>
      </c>
      <c r="G41" s="57">
        <f t="shared" si="0"/>
        <v>4576358.6099999994</v>
      </c>
    </row>
    <row r="42" spans="1:8" ht="45" x14ac:dyDescent="0.25">
      <c r="A42" s="66">
        <v>44831</v>
      </c>
      <c r="B42" s="78" t="s">
        <v>181</v>
      </c>
      <c r="C42" s="56" t="s">
        <v>265</v>
      </c>
      <c r="D42" s="55" t="s">
        <v>298</v>
      </c>
      <c r="E42" s="56"/>
      <c r="F42" s="67">
        <v>1900</v>
      </c>
      <c r="G42" s="57">
        <f t="shared" si="0"/>
        <v>4574458.6099999994</v>
      </c>
    </row>
    <row r="43" spans="1:8" ht="45" x14ac:dyDescent="0.25">
      <c r="A43" s="66">
        <v>44831</v>
      </c>
      <c r="B43" s="78" t="s">
        <v>182</v>
      </c>
      <c r="C43" s="56" t="s">
        <v>183</v>
      </c>
      <c r="D43" s="55" t="s">
        <v>298</v>
      </c>
      <c r="E43" s="56"/>
      <c r="F43" s="67">
        <v>2750</v>
      </c>
      <c r="G43" s="57">
        <f t="shared" si="0"/>
        <v>4571708.6099999994</v>
      </c>
    </row>
    <row r="44" spans="1:8" x14ac:dyDescent="0.25">
      <c r="A44" s="66">
        <v>44831</v>
      </c>
      <c r="B44" s="78" t="s">
        <v>184</v>
      </c>
      <c r="C44" s="56" t="s">
        <v>185</v>
      </c>
      <c r="D44" s="55"/>
      <c r="E44" s="56"/>
      <c r="F44" s="67">
        <v>0</v>
      </c>
      <c r="G44" s="57">
        <f t="shared" si="0"/>
        <v>4571708.6099999994</v>
      </c>
    </row>
    <row r="45" spans="1:8" ht="75" x14ac:dyDescent="0.25">
      <c r="A45" s="66">
        <v>44831</v>
      </c>
      <c r="B45" s="78" t="s">
        <v>186</v>
      </c>
      <c r="C45" s="56" t="s">
        <v>187</v>
      </c>
      <c r="D45" s="55" t="s">
        <v>299</v>
      </c>
      <c r="E45" s="56"/>
      <c r="F45" s="67">
        <v>1200</v>
      </c>
      <c r="G45" s="57">
        <f t="shared" si="0"/>
        <v>4570508.6099999994</v>
      </c>
    </row>
    <row r="46" spans="1:8" ht="75" x14ac:dyDescent="0.25">
      <c r="A46" s="66">
        <v>44831</v>
      </c>
      <c r="B46" s="78" t="s">
        <v>188</v>
      </c>
      <c r="C46" s="56" t="s">
        <v>189</v>
      </c>
      <c r="D46" s="55" t="s">
        <v>299</v>
      </c>
      <c r="E46" s="56"/>
      <c r="F46" s="57">
        <v>1950</v>
      </c>
      <c r="G46" s="57">
        <f t="shared" si="0"/>
        <v>4568558.6099999994</v>
      </c>
    </row>
    <row r="47" spans="1:8" ht="75" x14ac:dyDescent="0.25">
      <c r="A47" s="66">
        <v>44831</v>
      </c>
      <c r="B47" s="78" t="s">
        <v>190</v>
      </c>
      <c r="C47" s="56" t="s">
        <v>266</v>
      </c>
      <c r="D47" s="55" t="s">
        <v>299</v>
      </c>
      <c r="E47" s="72"/>
      <c r="F47" s="67">
        <v>1200</v>
      </c>
      <c r="G47" s="57">
        <f t="shared" si="0"/>
        <v>4567358.6099999994</v>
      </c>
    </row>
    <row r="48" spans="1:8" ht="30" x14ac:dyDescent="0.25">
      <c r="A48" s="66">
        <v>44831</v>
      </c>
      <c r="B48" s="78" t="s">
        <v>191</v>
      </c>
      <c r="C48" s="56" t="s">
        <v>192</v>
      </c>
      <c r="D48" s="55" t="s">
        <v>300</v>
      </c>
      <c r="E48" s="56"/>
      <c r="F48" s="67">
        <v>18591.5</v>
      </c>
      <c r="G48" s="57">
        <f t="shared" si="0"/>
        <v>4548767.1099999994</v>
      </c>
      <c r="H48" t="s">
        <v>65</v>
      </c>
    </row>
    <row r="49" spans="1:7" ht="60" x14ac:dyDescent="0.25">
      <c r="A49" s="66">
        <v>44832</v>
      </c>
      <c r="B49" s="78" t="s">
        <v>194</v>
      </c>
      <c r="C49" s="56" t="s">
        <v>195</v>
      </c>
      <c r="D49" s="55" t="s">
        <v>301</v>
      </c>
      <c r="E49" s="56"/>
      <c r="F49" s="67">
        <v>20933.25</v>
      </c>
      <c r="G49" s="57">
        <f t="shared" si="0"/>
        <v>4527833.8599999994</v>
      </c>
    </row>
    <row r="50" spans="1:7" ht="45" x14ac:dyDescent="0.25">
      <c r="A50" s="66">
        <v>44832</v>
      </c>
      <c r="B50" s="78" t="s">
        <v>196</v>
      </c>
      <c r="C50" s="56" t="s">
        <v>197</v>
      </c>
      <c r="D50" s="55" t="s">
        <v>302</v>
      </c>
      <c r="E50" s="56"/>
      <c r="F50" s="67">
        <v>14238</v>
      </c>
      <c r="G50" s="57">
        <f t="shared" si="0"/>
        <v>4513595.8599999994</v>
      </c>
    </row>
    <row r="51" spans="1:7" ht="30" x14ac:dyDescent="0.25">
      <c r="A51" s="66">
        <v>44832</v>
      </c>
      <c r="B51" s="78" t="s">
        <v>304</v>
      </c>
      <c r="C51" s="56" t="s">
        <v>303</v>
      </c>
      <c r="D51" s="55" t="s">
        <v>305</v>
      </c>
      <c r="E51" s="57">
        <v>4075135</v>
      </c>
      <c r="F51" s="67"/>
      <c r="G51" s="57">
        <f t="shared" si="0"/>
        <v>8588730.8599999994</v>
      </c>
    </row>
    <row r="52" spans="1:7" ht="30" x14ac:dyDescent="0.25">
      <c r="A52" s="66">
        <v>44833</v>
      </c>
      <c r="B52" s="78" t="s">
        <v>198</v>
      </c>
      <c r="C52" s="56" t="s">
        <v>267</v>
      </c>
      <c r="D52" s="55" t="s">
        <v>244</v>
      </c>
      <c r="E52" s="56"/>
      <c r="F52" s="67">
        <v>9046.1</v>
      </c>
      <c r="G52" s="57">
        <f t="shared" si="0"/>
        <v>8579684.7599999998</v>
      </c>
    </row>
    <row r="53" spans="1:7" ht="30" x14ac:dyDescent="0.25">
      <c r="A53" s="66">
        <v>44832</v>
      </c>
      <c r="B53" s="78" t="s">
        <v>199</v>
      </c>
      <c r="C53" s="56" t="s">
        <v>268</v>
      </c>
      <c r="D53" s="55" t="s">
        <v>306</v>
      </c>
      <c r="E53" s="56"/>
      <c r="F53" s="67">
        <v>31845.45</v>
      </c>
      <c r="G53" s="57">
        <f t="shared" si="0"/>
        <v>8547839.3100000005</v>
      </c>
    </row>
    <row r="54" spans="1:7" ht="60" x14ac:dyDescent="0.25">
      <c r="A54" s="66">
        <v>44833</v>
      </c>
      <c r="B54" s="78" t="s">
        <v>200</v>
      </c>
      <c r="C54" s="56" t="s">
        <v>201</v>
      </c>
      <c r="D54" s="55" t="s">
        <v>269</v>
      </c>
      <c r="E54" s="56"/>
      <c r="F54" s="67">
        <v>1950</v>
      </c>
      <c r="G54" s="57">
        <f t="shared" si="0"/>
        <v>8545889.3100000005</v>
      </c>
    </row>
    <row r="55" spans="1:7" ht="60" x14ac:dyDescent="0.25">
      <c r="A55" s="66">
        <v>44833</v>
      </c>
      <c r="B55" s="78" t="s">
        <v>202</v>
      </c>
      <c r="C55" s="56" t="s">
        <v>270</v>
      </c>
      <c r="D55" s="55" t="s">
        <v>269</v>
      </c>
      <c r="E55" s="56"/>
      <c r="F55" s="67">
        <v>1550</v>
      </c>
      <c r="G55" s="57">
        <f t="shared" si="0"/>
        <v>8544339.3100000005</v>
      </c>
    </row>
    <row r="56" spans="1:7" ht="60" x14ac:dyDescent="0.25">
      <c r="A56" s="66">
        <v>44833</v>
      </c>
      <c r="B56" s="78" t="s">
        <v>203</v>
      </c>
      <c r="C56" s="56" t="s">
        <v>204</v>
      </c>
      <c r="D56" s="55" t="s">
        <v>271</v>
      </c>
      <c r="E56" s="56"/>
      <c r="F56" s="67">
        <v>1100</v>
      </c>
      <c r="G56" s="57">
        <f t="shared" si="0"/>
        <v>8543239.3100000005</v>
      </c>
    </row>
    <row r="57" spans="1:7" ht="60" x14ac:dyDescent="0.25">
      <c r="A57" s="66">
        <v>44833</v>
      </c>
      <c r="B57" s="78" t="s">
        <v>205</v>
      </c>
      <c r="C57" s="56" t="s">
        <v>272</v>
      </c>
      <c r="D57" s="55" t="s">
        <v>269</v>
      </c>
      <c r="E57" s="56"/>
      <c r="F57" s="67">
        <v>1100</v>
      </c>
      <c r="G57" s="57">
        <f t="shared" si="0"/>
        <v>8542139.3100000005</v>
      </c>
    </row>
    <row r="58" spans="1:7" ht="60" x14ac:dyDescent="0.25">
      <c r="A58" s="66">
        <v>44833</v>
      </c>
      <c r="B58" s="78" t="s">
        <v>206</v>
      </c>
      <c r="C58" s="56" t="s">
        <v>273</v>
      </c>
      <c r="D58" s="55" t="s">
        <v>269</v>
      </c>
      <c r="E58" s="56"/>
      <c r="F58" s="67">
        <v>1200</v>
      </c>
      <c r="G58" s="57">
        <f t="shared" si="0"/>
        <v>8540939.3100000005</v>
      </c>
    </row>
    <row r="59" spans="1:7" ht="60" x14ac:dyDescent="0.25">
      <c r="A59" s="66">
        <v>44833</v>
      </c>
      <c r="B59" s="78" t="s">
        <v>207</v>
      </c>
      <c r="C59" s="56" t="s">
        <v>274</v>
      </c>
      <c r="D59" s="55" t="s">
        <v>269</v>
      </c>
      <c r="E59" s="56"/>
      <c r="F59" s="67">
        <v>1200</v>
      </c>
      <c r="G59" s="57">
        <f t="shared" si="0"/>
        <v>8539739.3100000005</v>
      </c>
    </row>
    <row r="60" spans="1:7" ht="60" x14ac:dyDescent="0.25">
      <c r="A60" s="66">
        <v>44833</v>
      </c>
      <c r="B60" s="78" t="s">
        <v>208</v>
      </c>
      <c r="C60" s="56" t="s">
        <v>275</v>
      </c>
      <c r="D60" s="55" t="s">
        <v>269</v>
      </c>
      <c r="E60" s="56"/>
      <c r="F60" s="67">
        <v>1200</v>
      </c>
      <c r="G60" s="57">
        <f t="shared" si="0"/>
        <v>8538539.3100000005</v>
      </c>
    </row>
    <row r="61" spans="1:7" ht="60" x14ac:dyDescent="0.25">
      <c r="A61" s="66">
        <v>44833</v>
      </c>
      <c r="B61" s="78" t="s">
        <v>209</v>
      </c>
      <c r="C61" s="56" t="s">
        <v>210</v>
      </c>
      <c r="D61" s="55" t="s">
        <v>269</v>
      </c>
      <c r="E61" s="56"/>
      <c r="F61" s="67">
        <v>1200</v>
      </c>
      <c r="G61" s="57">
        <f t="shared" si="0"/>
        <v>8537339.3100000005</v>
      </c>
    </row>
    <row r="62" spans="1:7" ht="60" x14ac:dyDescent="0.25">
      <c r="A62" s="66">
        <v>44833</v>
      </c>
      <c r="B62" s="78" t="s">
        <v>211</v>
      </c>
      <c r="C62" s="56" t="s">
        <v>212</v>
      </c>
      <c r="D62" s="55" t="s">
        <v>269</v>
      </c>
      <c r="E62" s="56"/>
      <c r="F62" s="67">
        <v>1200</v>
      </c>
      <c r="G62" s="57">
        <f t="shared" si="0"/>
        <v>8536139.3100000005</v>
      </c>
    </row>
    <row r="63" spans="1:7" ht="60" x14ac:dyDescent="0.25">
      <c r="A63" s="66">
        <v>44833</v>
      </c>
      <c r="B63" s="78" t="s">
        <v>213</v>
      </c>
      <c r="C63" s="56" t="s">
        <v>214</v>
      </c>
      <c r="D63" s="55" t="s">
        <v>269</v>
      </c>
      <c r="E63" s="56"/>
      <c r="F63" s="67">
        <v>1200</v>
      </c>
      <c r="G63" s="57">
        <f t="shared" si="0"/>
        <v>8534939.3100000005</v>
      </c>
    </row>
    <row r="64" spans="1:7" ht="60" x14ac:dyDescent="0.25">
      <c r="A64" s="66">
        <v>44833</v>
      </c>
      <c r="B64" s="78" t="s">
        <v>215</v>
      </c>
      <c r="C64" s="56" t="s">
        <v>216</v>
      </c>
      <c r="D64" s="55" t="s">
        <v>269</v>
      </c>
      <c r="E64" s="56"/>
      <c r="F64" s="67">
        <v>1200</v>
      </c>
      <c r="G64" s="57">
        <f t="shared" si="0"/>
        <v>8533739.3100000005</v>
      </c>
    </row>
    <row r="65" spans="1:7" ht="60" x14ac:dyDescent="0.25">
      <c r="A65" s="66">
        <v>44833</v>
      </c>
      <c r="B65" s="78" t="s">
        <v>217</v>
      </c>
      <c r="C65" s="56" t="s">
        <v>276</v>
      </c>
      <c r="D65" s="55" t="s">
        <v>269</v>
      </c>
      <c r="E65" s="56"/>
      <c r="F65" s="67">
        <v>1200</v>
      </c>
      <c r="G65" s="57">
        <f t="shared" si="0"/>
        <v>8532539.3100000005</v>
      </c>
    </row>
    <row r="66" spans="1:7" ht="60" x14ac:dyDescent="0.25">
      <c r="A66" s="66">
        <v>44833</v>
      </c>
      <c r="B66" s="78" t="s">
        <v>218</v>
      </c>
      <c r="C66" s="56" t="s">
        <v>219</v>
      </c>
      <c r="D66" s="55" t="s">
        <v>269</v>
      </c>
      <c r="E66" s="56"/>
      <c r="F66" s="67">
        <v>1200</v>
      </c>
      <c r="G66" s="57">
        <f t="shared" si="0"/>
        <v>8531339.3100000005</v>
      </c>
    </row>
    <row r="67" spans="1:7" ht="60" x14ac:dyDescent="0.25">
      <c r="A67" s="66">
        <v>44833</v>
      </c>
      <c r="B67" s="78" t="s">
        <v>220</v>
      </c>
      <c r="C67" s="56" t="s">
        <v>221</v>
      </c>
      <c r="D67" s="55" t="s">
        <v>269</v>
      </c>
      <c r="E67" s="56"/>
      <c r="F67" s="67">
        <v>1200</v>
      </c>
      <c r="G67" s="57">
        <f t="shared" si="0"/>
        <v>8530139.3100000005</v>
      </c>
    </row>
    <row r="68" spans="1:7" ht="60" x14ac:dyDescent="0.25">
      <c r="A68" s="66">
        <v>44833</v>
      </c>
      <c r="B68" s="78" t="s">
        <v>222</v>
      </c>
      <c r="C68" s="56" t="s">
        <v>223</v>
      </c>
      <c r="D68" s="55" t="s">
        <v>269</v>
      </c>
      <c r="E68" s="56"/>
      <c r="F68" s="67">
        <v>1200</v>
      </c>
      <c r="G68" s="57">
        <f t="shared" si="0"/>
        <v>8528939.3100000005</v>
      </c>
    </row>
    <row r="69" spans="1:7" ht="60" x14ac:dyDescent="0.25">
      <c r="A69" s="66">
        <v>44833</v>
      </c>
      <c r="B69" s="78" t="s">
        <v>224</v>
      </c>
      <c r="C69" s="56" t="s">
        <v>225</v>
      </c>
      <c r="D69" s="55" t="s">
        <v>269</v>
      </c>
      <c r="E69" s="56"/>
      <c r="F69" s="67">
        <v>1200</v>
      </c>
      <c r="G69" s="57">
        <f t="shared" si="0"/>
        <v>8527739.3100000005</v>
      </c>
    </row>
    <row r="70" spans="1:7" ht="60" x14ac:dyDescent="0.25">
      <c r="A70" s="66">
        <v>44833</v>
      </c>
      <c r="B70" s="78" t="s">
        <v>226</v>
      </c>
      <c r="C70" s="56" t="s">
        <v>277</v>
      </c>
      <c r="D70" s="55" t="s">
        <v>269</v>
      </c>
      <c r="E70" s="56"/>
      <c r="F70" s="67">
        <v>1200</v>
      </c>
      <c r="G70" s="57">
        <f t="shared" si="0"/>
        <v>8526539.3100000005</v>
      </c>
    </row>
    <row r="71" spans="1:7" ht="60" x14ac:dyDescent="0.25">
      <c r="A71" s="66">
        <v>44833</v>
      </c>
      <c r="B71" s="78" t="s">
        <v>227</v>
      </c>
      <c r="C71" s="56" t="s">
        <v>228</v>
      </c>
      <c r="D71" s="55" t="s">
        <v>269</v>
      </c>
      <c r="E71" s="56"/>
      <c r="F71" s="67">
        <v>1200</v>
      </c>
      <c r="G71" s="57">
        <f t="shared" si="0"/>
        <v>8525339.3100000005</v>
      </c>
    </row>
    <row r="72" spans="1:7" ht="60" x14ac:dyDescent="0.25">
      <c r="A72" s="66">
        <v>44833</v>
      </c>
      <c r="B72" s="78" t="s">
        <v>229</v>
      </c>
      <c r="C72" s="56" t="s">
        <v>230</v>
      </c>
      <c r="D72" s="55" t="s">
        <v>269</v>
      </c>
      <c r="E72" s="56"/>
      <c r="F72" s="67">
        <v>1200</v>
      </c>
      <c r="G72" s="57">
        <f t="shared" si="0"/>
        <v>8524139.3100000005</v>
      </c>
    </row>
    <row r="73" spans="1:7" ht="60" x14ac:dyDescent="0.25">
      <c r="A73" s="66">
        <v>44833</v>
      </c>
      <c r="B73" s="78" t="s">
        <v>231</v>
      </c>
      <c r="C73" s="56" t="s">
        <v>232</v>
      </c>
      <c r="D73" s="55" t="s">
        <v>269</v>
      </c>
      <c r="E73" s="56"/>
      <c r="F73" s="67">
        <v>1200</v>
      </c>
      <c r="G73" s="57">
        <f t="shared" si="0"/>
        <v>8522939.3100000005</v>
      </c>
    </row>
    <row r="74" spans="1:7" ht="60" x14ac:dyDescent="0.25">
      <c r="A74" s="66">
        <v>44833</v>
      </c>
      <c r="B74" s="78" t="s">
        <v>233</v>
      </c>
      <c r="C74" s="56" t="s">
        <v>234</v>
      </c>
      <c r="D74" s="55" t="s">
        <v>269</v>
      </c>
      <c r="E74" s="56"/>
      <c r="F74" s="67">
        <v>1200</v>
      </c>
      <c r="G74" s="57">
        <f t="shared" si="0"/>
        <v>8521739.3100000005</v>
      </c>
    </row>
    <row r="75" spans="1:7" ht="60" x14ac:dyDescent="0.25">
      <c r="A75" s="66">
        <v>44833</v>
      </c>
      <c r="B75" s="78" t="s">
        <v>235</v>
      </c>
      <c r="C75" s="56" t="s">
        <v>278</v>
      </c>
      <c r="D75" s="55" t="s">
        <v>269</v>
      </c>
      <c r="E75" s="56"/>
      <c r="F75" s="67">
        <v>1200</v>
      </c>
      <c r="G75" s="57">
        <f t="shared" si="0"/>
        <v>8520539.3100000005</v>
      </c>
    </row>
    <row r="76" spans="1:7" ht="60" x14ac:dyDescent="0.25">
      <c r="A76" s="66">
        <v>44833</v>
      </c>
      <c r="B76" s="78" t="s">
        <v>236</v>
      </c>
      <c r="C76" s="56" t="s">
        <v>237</v>
      </c>
      <c r="D76" s="55" t="s">
        <v>269</v>
      </c>
      <c r="E76" s="56"/>
      <c r="F76" s="67">
        <v>1200</v>
      </c>
      <c r="G76" s="57">
        <f t="shared" si="0"/>
        <v>8519339.3100000005</v>
      </c>
    </row>
    <row r="77" spans="1:7" ht="60" x14ac:dyDescent="0.25">
      <c r="A77" s="66">
        <v>44833</v>
      </c>
      <c r="B77" s="78" t="s">
        <v>238</v>
      </c>
      <c r="C77" s="56" t="s">
        <v>239</v>
      </c>
      <c r="D77" s="55" t="s">
        <v>269</v>
      </c>
      <c r="E77" s="56"/>
      <c r="F77" s="67">
        <v>1200</v>
      </c>
      <c r="G77" s="57">
        <f t="shared" ref="G77:G82" si="1">+G76+E77-F77</f>
        <v>8518139.3100000005</v>
      </c>
    </row>
    <row r="78" spans="1:7" ht="60" x14ac:dyDescent="0.25">
      <c r="A78" s="66">
        <v>44833</v>
      </c>
      <c r="B78" s="78" t="s">
        <v>240</v>
      </c>
      <c r="C78" s="56" t="s">
        <v>241</v>
      </c>
      <c r="D78" s="55" t="s">
        <v>269</v>
      </c>
      <c r="E78" s="56"/>
      <c r="F78" s="67">
        <v>1200</v>
      </c>
      <c r="G78" s="57">
        <f t="shared" si="1"/>
        <v>8516939.3100000005</v>
      </c>
    </row>
    <row r="79" spans="1:7" ht="60" x14ac:dyDescent="0.25">
      <c r="A79" s="66">
        <v>44833</v>
      </c>
      <c r="B79" s="78" t="s">
        <v>242</v>
      </c>
      <c r="C79" s="56" t="s">
        <v>265</v>
      </c>
      <c r="D79" s="55" t="s">
        <v>269</v>
      </c>
      <c r="E79" s="56"/>
      <c r="F79" s="67">
        <v>1100</v>
      </c>
      <c r="G79" s="57">
        <f t="shared" si="1"/>
        <v>8515839.3100000005</v>
      </c>
    </row>
    <row r="80" spans="1:7" ht="45" x14ac:dyDescent="0.25">
      <c r="A80" s="66">
        <v>44833</v>
      </c>
      <c r="B80" s="78" t="s">
        <v>243</v>
      </c>
      <c r="C80" s="56" t="s">
        <v>279</v>
      </c>
      <c r="D80" s="55" t="s">
        <v>307</v>
      </c>
      <c r="E80" s="56"/>
      <c r="F80" s="67">
        <v>10059.049999999999</v>
      </c>
      <c r="G80" s="57">
        <f t="shared" si="1"/>
        <v>8505780.2599999998</v>
      </c>
    </row>
    <row r="81" spans="1:10" x14ac:dyDescent="0.25">
      <c r="A81" s="66">
        <v>44834</v>
      </c>
      <c r="B81" s="78" t="s">
        <v>247</v>
      </c>
      <c r="C81" s="56"/>
      <c r="D81" s="55" t="s">
        <v>308</v>
      </c>
      <c r="E81" s="56"/>
      <c r="F81" s="67">
        <v>1245.55</v>
      </c>
      <c r="G81" s="57">
        <f t="shared" si="1"/>
        <v>8504534.709999999</v>
      </c>
    </row>
    <row r="82" spans="1:10" x14ac:dyDescent="0.25">
      <c r="A82" s="66">
        <v>44834</v>
      </c>
      <c r="B82" s="78" t="s">
        <v>247</v>
      </c>
      <c r="C82" s="56"/>
      <c r="D82" s="55" t="s">
        <v>309</v>
      </c>
      <c r="E82" s="56"/>
      <c r="F82" s="67">
        <v>335</v>
      </c>
      <c r="G82" s="57">
        <f t="shared" si="1"/>
        <v>8504199.709999999</v>
      </c>
    </row>
    <row r="83" spans="1:10" ht="15.75" thickBot="1" x14ac:dyDescent="0.3">
      <c r="A83" s="94" t="s">
        <v>246</v>
      </c>
      <c r="B83" s="95"/>
      <c r="C83" s="95"/>
      <c r="D83" s="95"/>
      <c r="E83" s="95"/>
      <c r="F83" s="95"/>
      <c r="G83" s="75">
        <f>+G82</f>
        <v>8504199.709999999</v>
      </c>
      <c r="J83" t="s">
        <v>61</v>
      </c>
    </row>
    <row r="84" spans="1:10" x14ac:dyDescent="0.25">
      <c r="A84" s="99"/>
      <c r="B84" s="100"/>
      <c r="C84" s="100"/>
      <c r="D84" s="100"/>
      <c r="E84" s="100"/>
      <c r="F84" s="100"/>
      <c r="G84" s="101"/>
    </row>
    <row r="85" spans="1:10" s="19" customFormat="1" x14ac:dyDescent="0.25">
      <c r="A85" s="77"/>
      <c r="B85" s="79"/>
      <c r="C85" s="49"/>
      <c r="D85" s="49"/>
      <c r="E85" s="49"/>
      <c r="F85" s="49"/>
      <c r="G85" s="49"/>
    </row>
    <row r="86" spans="1:10" s="19" customFormat="1" x14ac:dyDescent="0.25">
      <c r="A86" s="77"/>
      <c r="B86" s="79"/>
      <c r="C86" s="49"/>
      <c r="D86" s="49"/>
      <c r="E86" s="49"/>
      <c r="F86" s="49"/>
      <c r="G86" s="49"/>
    </row>
    <row r="87" spans="1:10" s="19" customFormat="1" x14ac:dyDescent="0.25">
      <c r="A87" s="77"/>
      <c r="B87" s="79"/>
      <c r="C87" s="49"/>
      <c r="D87" s="49"/>
      <c r="E87" s="49"/>
      <c r="F87" s="49"/>
      <c r="G87" s="49"/>
    </row>
    <row r="88" spans="1:10" s="19" customFormat="1" x14ac:dyDescent="0.25">
      <c r="A88" s="77"/>
      <c r="B88" s="79"/>
      <c r="C88" s="49"/>
      <c r="D88" s="49"/>
      <c r="E88" s="49"/>
      <c r="F88" s="49"/>
      <c r="G88" s="49"/>
    </row>
    <row r="89" spans="1:10" x14ac:dyDescent="0.25">
      <c r="C89" s="46"/>
      <c r="E89" s="84"/>
      <c r="F89" s="84"/>
      <c r="I89" s="15"/>
    </row>
    <row r="90" spans="1:10" x14ac:dyDescent="0.25">
      <c r="C90" s="47" t="s">
        <v>28</v>
      </c>
      <c r="E90" s="47" t="s">
        <v>29</v>
      </c>
      <c r="H90" t="s">
        <v>60</v>
      </c>
      <c r="I90" s="15"/>
    </row>
    <row r="91" spans="1:10" x14ac:dyDescent="0.25">
      <c r="C91" s="44" t="s">
        <v>31</v>
      </c>
      <c r="E91" s="44" t="s">
        <v>30</v>
      </c>
      <c r="G91" s="48"/>
      <c r="I91" s="30"/>
    </row>
    <row r="92" spans="1:10" x14ac:dyDescent="0.25">
      <c r="G92" s="48"/>
      <c r="H92" s="14"/>
    </row>
    <row r="93" spans="1:10" x14ac:dyDescent="0.25">
      <c r="A93" s="42" t="s">
        <v>45</v>
      </c>
    </row>
    <row r="94" spans="1:10" x14ac:dyDescent="0.25">
      <c r="A94" s="42" t="s">
        <v>35</v>
      </c>
    </row>
  </sheetData>
  <mergeCells count="8">
    <mergeCell ref="E89:F89"/>
    <mergeCell ref="C5:G5"/>
    <mergeCell ref="A6:G6"/>
    <mergeCell ref="A7:G7"/>
    <mergeCell ref="A8:G8"/>
    <mergeCell ref="A83:F83"/>
    <mergeCell ref="A11:D11"/>
    <mergeCell ref="A84:G84"/>
  </mergeCells>
  <pageMargins left="0.38" right="0.12" top="0.12" bottom="0.12" header="0.11811023622047245" footer="0.11811023622047245"/>
  <pageSetup scale="75"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76"/>
  <sheetViews>
    <sheetView tabSelected="1" zoomScaleNormal="100" workbookViewId="0">
      <selection activeCell="E38" sqref="A1:E38"/>
    </sheetView>
  </sheetViews>
  <sheetFormatPr baseColWidth="10" defaultRowHeight="15" x14ac:dyDescent="0.25"/>
  <cols>
    <col min="1" max="1" width="14.85546875" customWidth="1"/>
    <col min="2" max="2" width="15.42578125" customWidth="1"/>
    <col min="3" max="3" width="39.140625" customWidth="1"/>
    <col min="4" max="4" width="73.28515625" customWidth="1"/>
    <col min="5" max="5" width="30.140625" bestFit="1" customWidth="1"/>
    <col min="6" max="6" width="12.5703125" bestFit="1" customWidth="1"/>
    <col min="7" max="8" width="13.140625" bestFit="1" customWidth="1"/>
  </cols>
  <sheetData>
    <row r="4" spans="1:5" ht="20.25" customHeight="1" x14ac:dyDescent="0.25"/>
    <row r="5" spans="1:5" ht="15" customHeight="1" x14ac:dyDescent="0.25">
      <c r="A5" s="85" t="s">
        <v>39</v>
      </c>
      <c r="B5" s="85"/>
      <c r="C5" s="85"/>
      <c r="D5" s="85"/>
      <c r="E5" s="85"/>
    </row>
    <row r="6" spans="1:5" x14ac:dyDescent="0.25">
      <c r="A6" s="85" t="s">
        <v>334</v>
      </c>
      <c r="B6" s="85"/>
      <c r="C6" s="85"/>
      <c r="D6" s="85"/>
      <c r="E6" s="85"/>
    </row>
    <row r="7" spans="1:5" ht="15" customHeight="1" x14ac:dyDescent="0.25">
      <c r="A7" s="85" t="s">
        <v>36</v>
      </c>
      <c r="B7" s="85"/>
      <c r="C7" s="85"/>
      <c r="D7" s="85"/>
      <c r="E7" s="85"/>
    </row>
    <row r="8" spans="1:5" ht="2.25" customHeight="1" x14ac:dyDescent="0.25">
      <c r="A8" s="83"/>
      <c r="B8" s="83"/>
      <c r="C8" s="83"/>
      <c r="D8" s="83"/>
      <c r="E8" s="83"/>
    </row>
    <row r="9" spans="1:5" ht="15.75" x14ac:dyDescent="0.25">
      <c r="A9" s="23" t="s">
        <v>4</v>
      </c>
      <c r="B9" s="39" t="s">
        <v>32</v>
      </c>
      <c r="C9" s="40" t="s">
        <v>6</v>
      </c>
      <c r="D9" s="23" t="s">
        <v>7</v>
      </c>
      <c r="E9" s="23" t="s">
        <v>47</v>
      </c>
    </row>
    <row r="10" spans="1:5" ht="53.25" customHeight="1" x14ac:dyDescent="0.25">
      <c r="A10" s="4">
        <v>44816</v>
      </c>
      <c r="B10" s="3" t="s">
        <v>335</v>
      </c>
      <c r="C10" s="102" t="s">
        <v>336</v>
      </c>
      <c r="D10" s="28" t="s">
        <v>379</v>
      </c>
      <c r="E10" s="26">
        <v>793894.97</v>
      </c>
    </row>
    <row r="11" spans="1:5" ht="30" x14ac:dyDescent="0.25">
      <c r="A11" s="103">
        <v>44817</v>
      </c>
      <c r="B11" s="3" t="s">
        <v>337</v>
      </c>
      <c r="C11" s="24" t="s">
        <v>48</v>
      </c>
      <c r="D11" s="28" t="s">
        <v>374</v>
      </c>
      <c r="E11" s="26">
        <v>10392.92</v>
      </c>
    </row>
    <row r="12" spans="1:5" ht="45" x14ac:dyDescent="0.25">
      <c r="A12" s="104">
        <v>44817</v>
      </c>
      <c r="B12" s="34" t="s">
        <v>338</v>
      </c>
      <c r="C12" s="28" t="s">
        <v>52</v>
      </c>
      <c r="D12" s="28" t="s">
        <v>339</v>
      </c>
      <c r="E12" s="26">
        <v>52552</v>
      </c>
    </row>
    <row r="13" spans="1:5" ht="30" x14ac:dyDescent="0.25">
      <c r="A13" s="104">
        <v>44817</v>
      </c>
      <c r="B13" s="34" t="s">
        <v>340</v>
      </c>
      <c r="C13" s="24" t="s">
        <v>341</v>
      </c>
      <c r="D13" s="28" t="s">
        <v>342</v>
      </c>
      <c r="E13" s="26">
        <v>97391.19</v>
      </c>
    </row>
    <row r="14" spans="1:5" s="119" customFormat="1" ht="30" x14ac:dyDescent="0.25">
      <c r="A14" s="104">
        <v>44819</v>
      </c>
      <c r="B14" s="34" t="s">
        <v>343</v>
      </c>
      <c r="C14" s="24" t="s">
        <v>48</v>
      </c>
      <c r="D14" s="28" t="s">
        <v>380</v>
      </c>
      <c r="E14" s="6">
        <v>3159.8</v>
      </c>
    </row>
    <row r="15" spans="1:5" s="121" customFormat="1" ht="45" x14ac:dyDescent="0.25">
      <c r="A15" s="115">
        <v>44819</v>
      </c>
      <c r="B15" s="116" t="s">
        <v>344</v>
      </c>
      <c r="C15" s="117" t="s">
        <v>345</v>
      </c>
      <c r="D15" s="118" t="s">
        <v>381</v>
      </c>
      <c r="E15" s="120">
        <v>22420</v>
      </c>
    </row>
    <row r="16" spans="1:5" ht="30" x14ac:dyDescent="0.25">
      <c r="A16" s="4">
        <v>44792</v>
      </c>
      <c r="B16" s="3" t="s">
        <v>371</v>
      </c>
      <c r="C16" s="24" t="s">
        <v>48</v>
      </c>
      <c r="D16" s="28" t="s">
        <v>375</v>
      </c>
      <c r="E16" s="26">
        <v>194114.13</v>
      </c>
    </row>
    <row r="17" spans="1:7" ht="30" x14ac:dyDescent="0.25">
      <c r="A17" s="104">
        <v>44825</v>
      </c>
      <c r="B17" s="34" t="s">
        <v>346</v>
      </c>
      <c r="C17" s="24" t="s">
        <v>55</v>
      </c>
      <c r="D17" s="28" t="s">
        <v>347</v>
      </c>
      <c r="E17" s="26">
        <v>156261.71</v>
      </c>
    </row>
    <row r="18" spans="1:7" ht="30" x14ac:dyDescent="0.25">
      <c r="A18" s="104">
        <v>44825</v>
      </c>
      <c r="B18" s="34" t="s">
        <v>348</v>
      </c>
      <c r="C18" s="24" t="s">
        <v>349</v>
      </c>
      <c r="D18" s="28" t="s">
        <v>350</v>
      </c>
      <c r="E18" s="26">
        <v>303053.96000000002</v>
      </c>
    </row>
    <row r="19" spans="1:7" ht="30" x14ac:dyDescent="0.25">
      <c r="A19" s="104">
        <v>44827</v>
      </c>
      <c r="B19" s="34" t="s">
        <v>351</v>
      </c>
      <c r="C19" s="24" t="s">
        <v>352</v>
      </c>
      <c r="D19" s="28" t="s">
        <v>353</v>
      </c>
      <c r="E19" s="26">
        <v>5662.87</v>
      </c>
    </row>
    <row r="20" spans="1:7" ht="45" x14ac:dyDescent="0.25">
      <c r="A20" s="104">
        <v>44827</v>
      </c>
      <c r="B20" s="34" t="s">
        <v>354</v>
      </c>
      <c r="C20" s="24" t="s">
        <v>51</v>
      </c>
      <c r="D20" s="28" t="s">
        <v>355</v>
      </c>
      <c r="E20" s="26">
        <v>12462</v>
      </c>
    </row>
    <row r="21" spans="1:7" ht="30" x14ac:dyDescent="0.25">
      <c r="A21" s="4">
        <v>44827</v>
      </c>
      <c r="B21" s="3" t="s">
        <v>356</v>
      </c>
      <c r="C21" s="24" t="s">
        <v>48</v>
      </c>
      <c r="D21" s="28" t="s">
        <v>357</v>
      </c>
      <c r="E21" s="26">
        <v>4620.8900000000003</v>
      </c>
    </row>
    <row r="22" spans="1:7" ht="45" x14ac:dyDescent="0.25">
      <c r="A22" s="4">
        <v>44827</v>
      </c>
      <c r="B22" s="3" t="s">
        <v>358</v>
      </c>
      <c r="C22" s="24" t="s">
        <v>387</v>
      </c>
      <c r="D22" s="28" t="s">
        <v>376</v>
      </c>
      <c r="E22" s="26">
        <v>6056.57</v>
      </c>
    </row>
    <row r="23" spans="1:7" ht="30" x14ac:dyDescent="0.25">
      <c r="A23" s="4">
        <v>44830</v>
      </c>
      <c r="B23" s="3" t="s">
        <v>359</v>
      </c>
      <c r="C23" s="105" t="s">
        <v>57</v>
      </c>
      <c r="D23" s="28" t="s">
        <v>360</v>
      </c>
      <c r="E23" s="26">
        <v>2320</v>
      </c>
    </row>
    <row r="24" spans="1:7" ht="30" x14ac:dyDescent="0.25">
      <c r="A24" s="106">
        <v>44830</v>
      </c>
      <c r="B24" s="34" t="s">
        <v>361</v>
      </c>
      <c r="C24" s="24" t="s">
        <v>56</v>
      </c>
      <c r="D24" s="28" t="s">
        <v>362</v>
      </c>
      <c r="E24" s="6">
        <v>2000</v>
      </c>
      <c r="F24" s="22"/>
    </row>
    <row r="25" spans="1:7" ht="30" x14ac:dyDescent="0.25">
      <c r="A25" s="4">
        <v>44832</v>
      </c>
      <c r="B25" s="3" t="s">
        <v>363</v>
      </c>
      <c r="C25" s="24" t="s">
        <v>378</v>
      </c>
      <c r="D25" s="28" t="s">
        <v>382</v>
      </c>
      <c r="E25" s="26">
        <v>327414.59999999998</v>
      </c>
    </row>
    <row r="26" spans="1:7" ht="30" x14ac:dyDescent="0.25">
      <c r="A26" s="4">
        <v>44832</v>
      </c>
      <c r="B26" s="3" t="s">
        <v>373</v>
      </c>
      <c r="C26" s="24" t="s">
        <v>82</v>
      </c>
      <c r="D26" s="28" t="s">
        <v>383</v>
      </c>
      <c r="E26" s="26">
        <v>350000.01</v>
      </c>
    </row>
    <row r="27" spans="1:7" ht="30" x14ac:dyDescent="0.25">
      <c r="A27" s="4">
        <v>44833</v>
      </c>
      <c r="B27" s="3" t="s">
        <v>364</v>
      </c>
      <c r="C27" s="28" t="s">
        <v>365</v>
      </c>
      <c r="D27" s="28" t="s">
        <v>366</v>
      </c>
      <c r="E27" s="26">
        <v>1350</v>
      </c>
    </row>
    <row r="28" spans="1:7" ht="30" x14ac:dyDescent="0.25">
      <c r="A28" s="4">
        <v>44834</v>
      </c>
      <c r="B28" s="3" t="s">
        <v>367</v>
      </c>
      <c r="C28" s="107" t="s">
        <v>368</v>
      </c>
      <c r="D28" s="28" t="s">
        <v>384</v>
      </c>
      <c r="E28" s="26">
        <v>349999.8</v>
      </c>
    </row>
    <row r="29" spans="1:7" ht="45" x14ac:dyDescent="0.25">
      <c r="A29" s="4">
        <v>44834</v>
      </c>
      <c r="B29" s="3" t="s">
        <v>369</v>
      </c>
      <c r="C29" s="122" t="s">
        <v>370</v>
      </c>
      <c r="D29" s="108" t="s">
        <v>377</v>
      </c>
      <c r="E29" s="6">
        <v>83190</v>
      </c>
      <c r="F29" s="22"/>
    </row>
    <row r="30" spans="1:7" s="32" customFormat="1" ht="15.75" x14ac:dyDescent="0.25">
      <c r="A30" s="87" t="s">
        <v>386</v>
      </c>
      <c r="B30" s="88"/>
      <c r="C30" s="88"/>
      <c r="D30" s="89"/>
      <c r="E30" s="31">
        <f>SUM(E10:E29)</f>
        <v>2778317.42</v>
      </c>
    </row>
    <row r="31" spans="1:7" s="32" customFormat="1" ht="9" customHeight="1" x14ac:dyDescent="0.25">
      <c r="A31" s="35"/>
      <c r="B31" s="35"/>
      <c r="C31" s="35"/>
      <c r="D31" s="35"/>
      <c r="E31" s="36"/>
    </row>
    <row r="32" spans="1:7" s="32" customFormat="1" ht="14.25" customHeight="1" x14ac:dyDescent="0.25">
      <c r="A32" s="35"/>
      <c r="B32" s="35"/>
      <c r="C32" s="35"/>
      <c r="D32" s="35"/>
      <c r="E32" s="36"/>
      <c r="F32" s="113">
        <f>2753037.66-E30</f>
        <v>-25279.759999999776</v>
      </c>
      <c r="G32" s="114"/>
    </row>
    <row r="33" spans="1:7" ht="11.25" customHeight="1" x14ac:dyDescent="0.25">
      <c r="A33" s="37"/>
      <c r="B33" s="37"/>
      <c r="C33" s="37"/>
      <c r="D33" s="37"/>
      <c r="E33" s="37"/>
      <c r="F33" s="14"/>
      <c r="G33" s="14"/>
    </row>
    <row r="34" spans="1:7" ht="9.75" customHeight="1" x14ac:dyDescent="0.25">
      <c r="B34" s="19" t="s">
        <v>40</v>
      </c>
      <c r="E34" s="20" t="s">
        <v>41</v>
      </c>
      <c r="F34" s="14"/>
      <c r="G34" s="15"/>
    </row>
    <row r="35" spans="1:7" x14ac:dyDescent="0.25">
      <c r="B35" s="111" t="s">
        <v>42</v>
      </c>
      <c r="E35" s="112" t="s">
        <v>29</v>
      </c>
      <c r="F35" s="27"/>
      <c r="G35" s="15"/>
    </row>
    <row r="36" spans="1:7" x14ac:dyDescent="0.25">
      <c r="B36" t="s">
        <v>385</v>
      </c>
      <c r="D36" s="19" t="s">
        <v>44</v>
      </c>
      <c r="E36" s="21" t="s">
        <v>30</v>
      </c>
      <c r="F36" s="21"/>
      <c r="G36" s="21"/>
    </row>
    <row r="37" spans="1:7" x14ac:dyDescent="0.25">
      <c r="D37" s="111" t="s">
        <v>28</v>
      </c>
      <c r="F37" s="14"/>
    </row>
    <row r="38" spans="1:7" x14ac:dyDescent="0.25">
      <c r="D38" t="s">
        <v>31</v>
      </c>
    </row>
    <row r="40" spans="1:7" x14ac:dyDescent="0.25">
      <c r="A40" t="s">
        <v>33</v>
      </c>
    </row>
    <row r="41" spans="1:7" x14ac:dyDescent="0.25">
      <c r="B41" t="s">
        <v>372</v>
      </c>
      <c r="C41" s="109"/>
      <c r="D41" s="110"/>
    </row>
    <row r="76" spans="2:2" x14ac:dyDescent="0.25">
      <c r="B76" t="s">
        <v>26</v>
      </c>
    </row>
  </sheetData>
  <mergeCells count="4">
    <mergeCell ref="A5:E5"/>
    <mergeCell ref="A6:E6"/>
    <mergeCell ref="A7:E7"/>
    <mergeCell ref="A30:D30"/>
  </mergeCells>
  <pageMargins left="0.86614173228346458" right="0.31496062992125984" top="0.11811023622047245" bottom="0.11811023622047245" header="0.11811023622047245" footer="0.11811023622047245"/>
  <pageSetup scale="65" orientation="landscape" r:id="rId1"/>
  <rowBreaks count="1" manualBreakCount="1">
    <brk id="4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81"/>
  <sheetViews>
    <sheetView workbookViewId="0">
      <selection activeCell="C10" sqref="C10"/>
    </sheetView>
  </sheetViews>
  <sheetFormatPr baseColWidth="10" defaultRowHeight="15" x14ac:dyDescent="0.25"/>
  <cols>
    <col min="1" max="1" width="14.85546875" customWidth="1"/>
    <col min="2" max="2" width="15.42578125" customWidth="1"/>
    <col min="3" max="3" width="39.140625" customWidth="1"/>
    <col min="4" max="4" width="73.28515625" customWidth="1"/>
    <col min="5" max="5" width="30.140625" bestFit="1" customWidth="1"/>
    <col min="6" max="6" width="12.5703125" bestFit="1" customWidth="1"/>
    <col min="7" max="8" width="13.140625" bestFit="1" customWidth="1"/>
  </cols>
  <sheetData>
    <row r="4" spans="1:5" ht="20.25" customHeight="1" x14ac:dyDescent="0.25"/>
    <row r="5" spans="1:5" ht="15" customHeight="1" x14ac:dyDescent="0.25">
      <c r="A5" s="85" t="s">
        <v>39</v>
      </c>
      <c r="B5" s="85"/>
      <c r="C5" s="85"/>
      <c r="D5" s="85"/>
      <c r="E5" s="85"/>
    </row>
    <row r="6" spans="1:5" x14ac:dyDescent="0.25">
      <c r="A6" s="85" t="s">
        <v>92</v>
      </c>
      <c r="B6" s="85"/>
      <c r="C6" s="85"/>
      <c r="D6" s="85"/>
      <c r="E6" s="85"/>
    </row>
    <row r="7" spans="1:5" ht="15" customHeight="1" x14ac:dyDescent="0.25">
      <c r="A7" s="85" t="s">
        <v>36</v>
      </c>
      <c r="B7" s="85"/>
      <c r="C7" s="85"/>
      <c r="D7" s="85"/>
      <c r="E7" s="85"/>
    </row>
    <row r="8" spans="1:5" ht="7.5" customHeight="1" x14ac:dyDescent="0.25">
      <c r="A8" s="68"/>
      <c r="B8" s="68"/>
      <c r="C8" s="68"/>
      <c r="D8" s="68"/>
      <c r="E8" s="68"/>
    </row>
    <row r="9" spans="1:5" ht="15.75" x14ac:dyDescent="0.25">
      <c r="A9" s="23" t="s">
        <v>4</v>
      </c>
      <c r="B9" s="39" t="s">
        <v>32</v>
      </c>
      <c r="C9" s="40" t="s">
        <v>6</v>
      </c>
      <c r="D9" s="23" t="s">
        <v>7</v>
      </c>
      <c r="E9" s="23" t="s">
        <v>47</v>
      </c>
    </row>
    <row r="10" spans="1:5" ht="30" x14ac:dyDescent="0.25">
      <c r="A10" s="33">
        <v>44685</v>
      </c>
      <c r="B10" s="34" t="s">
        <v>94</v>
      </c>
      <c r="C10" s="24" t="s">
        <v>48</v>
      </c>
      <c r="D10" s="28" t="s">
        <v>95</v>
      </c>
      <c r="E10" s="26">
        <v>10613.24</v>
      </c>
    </row>
    <row r="11" spans="1:5" ht="30" x14ac:dyDescent="0.25">
      <c r="A11" s="33">
        <v>44685</v>
      </c>
      <c r="B11" s="34" t="s">
        <v>96</v>
      </c>
      <c r="C11" s="24" t="s">
        <v>97</v>
      </c>
      <c r="D11" s="28" t="s">
        <v>98</v>
      </c>
      <c r="E11" s="26">
        <v>127204</v>
      </c>
    </row>
    <row r="12" spans="1:5" ht="45" x14ac:dyDescent="0.25">
      <c r="A12" s="33">
        <v>44685</v>
      </c>
      <c r="B12" s="34" t="s">
        <v>99</v>
      </c>
      <c r="C12" s="24" t="s">
        <v>50</v>
      </c>
      <c r="D12" s="28" t="s">
        <v>100</v>
      </c>
      <c r="E12" s="26">
        <v>741765.59</v>
      </c>
    </row>
    <row r="13" spans="1:5" ht="34.5" customHeight="1" x14ac:dyDescent="0.25">
      <c r="A13" s="33">
        <v>44685</v>
      </c>
      <c r="B13" s="34" t="s">
        <v>101</v>
      </c>
      <c r="C13" s="24" t="s">
        <v>49</v>
      </c>
      <c r="D13" s="28" t="s">
        <v>102</v>
      </c>
      <c r="E13" s="26">
        <v>328725.33</v>
      </c>
    </row>
    <row r="14" spans="1:5" ht="31.5" customHeight="1" x14ac:dyDescent="0.25">
      <c r="A14" s="33">
        <v>44685</v>
      </c>
      <c r="B14" s="34" t="s">
        <v>104</v>
      </c>
      <c r="C14" s="24" t="s">
        <v>54</v>
      </c>
      <c r="D14" s="28" t="s">
        <v>103</v>
      </c>
      <c r="E14" s="26">
        <v>102575.23</v>
      </c>
    </row>
    <row r="15" spans="1:5" ht="30" x14ac:dyDescent="0.25">
      <c r="A15" s="33">
        <v>44687</v>
      </c>
      <c r="B15" s="34" t="s">
        <v>105</v>
      </c>
      <c r="C15" s="24" t="s">
        <v>48</v>
      </c>
      <c r="D15" s="28" t="s">
        <v>106</v>
      </c>
      <c r="E15" s="26">
        <v>3626.08</v>
      </c>
    </row>
    <row r="16" spans="1:5" ht="30" x14ac:dyDescent="0.25">
      <c r="A16" s="33">
        <v>44690</v>
      </c>
      <c r="B16" s="34" t="s">
        <v>109</v>
      </c>
      <c r="C16" s="24" t="s">
        <v>55</v>
      </c>
      <c r="D16" s="28" t="s">
        <v>110</v>
      </c>
      <c r="E16" s="26">
        <v>220500</v>
      </c>
    </row>
    <row r="17" spans="1:6" ht="45" x14ac:dyDescent="0.25">
      <c r="A17" s="33">
        <v>44691</v>
      </c>
      <c r="B17" s="34" t="s">
        <v>107</v>
      </c>
      <c r="C17" s="24" t="s">
        <v>51</v>
      </c>
      <c r="D17" s="28" t="s">
        <v>108</v>
      </c>
      <c r="E17" s="26">
        <v>13174</v>
      </c>
    </row>
    <row r="18" spans="1:6" ht="30" x14ac:dyDescent="0.25">
      <c r="A18" s="33">
        <v>44691</v>
      </c>
      <c r="B18" s="34" t="s">
        <v>111</v>
      </c>
      <c r="C18" s="62" t="s">
        <v>112</v>
      </c>
      <c r="D18" s="60" t="s">
        <v>113</v>
      </c>
      <c r="E18" s="61">
        <v>10360.4</v>
      </c>
    </row>
    <row r="19" spans="1:6" ht="30" x14ac:dyDescent="0.25">
      <c r="A19" s="33">
        <v>44692</v>
      </c>
      <c r="B19" s="34" t="s">
        <v>114</v>
      </c>
      <c r="C19" s="59" t="s">
        <v>115</v>
      </c>
      <c r="D19" s="63" t="s">
        <v>116</v>
      </c>
      <c r="E19" s="64">
        <v>112808</v>
      </c>
    </row>
    <row r="20" spans="1:6" x14ac:dyDescent="0.25">
      <c r="A20" s="33">
        <v>44692</v>
      </c>
      <c r="B20" s="34" t="s">
        <v>117</v>
      </c>
      <c r="C20" s="59" t="s">
        <v>118</v>
      </c>
      <c r="D20" s="60" t="s">
        <v>119</v>
      </c>
      <c r="E20" s="64">
        <v>448423.6</v>
      </c>
    </row>
    <row r="21" spans="1:6" ht="45" x14ac:dyDescent="0.25">
      <c r="A21" s="33">
        <v>44652</v>
      </c>
      <c r="B21" s="34" t="s">
        <v>66</v>
      </c>
      <c r="C21" s="24" t="s">
        <v>59</v>
      </c>
      <c r="D21" s="28" t="s">
        <v>67</v>
      </c>
      <c r="E21" s="26">
        <v>1564052.3</v>
      </c>
    </row>
    <row r="22" spans="1:6" ht="30" x14ac:dyDescent="0.25">
      <c r="A22" s="33">
        <v>44652</v>
      </c>
      <c r="B22" s="34" t="s">
        <v>68</v>
      </c>
      <c r="C22" s="24" t="s">
        <v>69</v>
      </c>
      <c r="D22" s="28" t="s">
        <v>70</v>
      </c>
      <c r="E22" s="26">
        <v>64900</v>
      </c>
    </row>
    <row r="23" spans="1:6" ht="45" x14ac:dyDescent="0.25">
      <c r="A23" s="33">
        <v>44670</v>
      </c>
      <c r="B23" s="34" t="s">
        <v>71</v>
      </c>
      <c r="C23" s="25" t="s">
        <v>52</v>
      </c>
      <c r="D23" s="28" t="s">
        <v>72</v>
      </c>
      <c r="E23" s="26">
        <v>53237.4</v>
      </c>
    </row>
    <row r="24" spans="1:6" ht="39" customHeight="1" x14ac:dyDescent="0.25">
      <c r="A24" s="33">
        <v>44672</v>
      </c>
      <c r="B24" s="34" t="s">
        <v>73</v>
      </c>
      <c r="C24" s="24" t="s">
        <v>48</v>
      </c>
      <c r="D24" s="28" t="s">
        <v>74</v>
      </c>
      <c r="E24" s="26">
        <v>182647.4</v>
      </c>
    </row>
    <row r="25" spans="1:6" ht="30" x14ac:dyDescent="0.25">
      <c r="A25" s="33">
        <v>44672</v>
      </c>
      <c r="B25" s="34" t="s">
        <v>75</v>
      </c>
      <c r="C25" s="24" t="s">
        <v>69</v>
      </c>
      <c r="D25" s="28" t="s">
        <v>76</v>
      </c>
      <c r="E25" s="26">
        <v>64900</v>
      </c>
    </row>
    <row r="26" spans="1:6" ht="30" x14ac:dyDescent="0.25">
      <c r="A26" s="33">
        <v>44672</v>
      </c>
      <c r="B26" s="34" t="s">
        <v>77</v>
      </c>
      <c r="C26" s="24" t="s">
        <v>53</v>
      </c>
      <c r="D26" s="28" t="s">
        <v>78</v>
      </c>
      <c r="E26" s="26">
        <v>9303.42</v>
      </c>
    </row>
    <row r="28" spans="1:6" ht="30" x14ac:dyDescent="0.25">
      <c r="A28" s="33">
        <v>44673</v>
      </c>
      <c r="B28" s="34" t="s">
        <v>79</v>
      </c>
      <c r="C28" s="24" t="s">
        <v>48</v>
      </c>
      <c r="D28" s="28" t="s">
        <v>80</v>
      </c>
      <c r="E28" s="26">
        <v>4620.8999999999996</v>
      </c>
    </row>
    <row r="29" spans="1:6" ht="60" x14ac:dyDescent="0.25">
      <c r="A29" s="33">
        <v>44673</v>
      </c>
      <c r="B29" s="34" t="s">
        <v>81</v>
      </c>
      <c r="C29" s="24" t="s">
        <v>82</v>
      </c>
      <c r="D29" s="58" t="s">
        <v>83</v>
      </c>
      <c r="E29" s="26">
        <v>1100000</v>
      </c>
    </row>
    <row r="30" spans="1:6" ht="30" x14ac:dyDescent="0.25">
      <c r="A30" s="33">
        <v>44676</v>
      </c>
      <c r="B30" s="34" t="s">
        <v>84</v>
      </c>
      <c r="C30" s="24" t="s">
        <v>57</v>
      </c>
      <c r="D30" s="28" t="s">
        <v>85</v>
      </c>
      <c r="E30" s="26">
        <v>2320</v>
      </c>
      <c r="F30" s="22"/>
    </row>
    <row r="31" spans="1:6" ht="45" x14ac:dyDescent="0.25">
      <c r="A31" s="33">
        <v>44677</v>
      </c>
      <c r="B31" s="34" t="s">
        <v>86</v>
      </c>
      <c r="C31" s="24" t="s">
        <v>59</v>
      </c>
      <c r="D31" s="28" t="s">
        <v>87</v>
      </c>
      <c r="E31" s="26">
        <v>1653045.96</v>
      </c>
    </row>
    <row r="32" spans="1:6" ht="36.75" customHeight="1" x14ac:dyDescent="0.25">
      <c r="A32" s="33">
        <v>44677</v>
      </c>
      <c r="B32" s="34" t="s">
        <v>88</v>
      </c>
      <c r="C32" s="24" t="s">
        <v>56</v>
      </c>
      <c r="D32" s="28" t="s">
        <v>89</v>
      </c>
      <c r="E32" s="26">
        <v>2000</v>
      </c>
      <c r="F32" s="22"/>
    </row>
    <row r="33" spans="1:7" ht="38.25" customHeight="1" x14ac:dyDescent="0.25">
      <c r="A33" s="33">
        <v>44677</v>
      </c>
      <c r="B33" s="34" t="s">
        <v>90</v>
      </c>
      <c r="C33" s="25" t="s">
        <v>58</v>
      </c>
      <c r="D33" s="28" t="s">
        <v>91</v>
      </c>
      <c r="E33" s="26">
        <v>1350</v>
      </c>
    </row>
    <row r="34" spans="1:7" s="32" customFormat="1" ht="15.75" x14ac:dyDescent="0.25">
      <c r="A34" s="87" t="s">
        <v>93</v>
      </c>
      <c r="B34" s="88"/>
      <c r="C34" s="88"/>
      <c r="D34" s="89"/>
      <c r="E34" s="31">
        <f>SUM(E21:E33)</f>
        <v>4702377.38</v>
      </c>
    </row>
    <row r="35" spans="1:7" s="32" customFormat="1" ht="15.75" x14ac:dyDescent="0.25">
      <c r="A35" s="35"/>
      <c r="B35" s="35"/>
      <c r="C35" s="35"/>
      <c r="D35" s="35"/>
      <c r="E35" s="36"/>
    </row>
    <row r="36" spans="1:7" s="32" customFormat="1" ht="15.75" x14ac:dyDescent="0.25">
      <c r="A36" s="35"/>
      <c r="B36" s="35"/>
      <c r="C36" s="35"/>
      <c r="D36" s="35"/>
      <c r="E36" s="36"/>
    </row>
    <row r="37" spans="1:7" x14ac:dyDescent="0.25">
      <c r="A37" s="37"/>
      <c r="B37" s="37"/>
      <c r="C37" s="37"/>
      <c r="D37" s="37"/>
      <c r="E37" s="37"/>
      <c r="F37" s="14"/>
      <c r="G37" s="14"/>
    </row>
    <row r="38" spans="1:7" x14ac:dyDescent="0.25">
      <c r="B38" s="19" t="s">
        <v>40</v>
      </c>
      <c r="E38" s="20" t="s">
        <v>41</v>
      </c>
      <c r="G38" s="15"/>
    </row>
    <row r="39" spans="1:7" x14ac:dyDescent="0.25">
      <c r="B39" t="s">
        <v>42</v>
      </c>
      <c r="E39" s="27" t="s">
        <v>29</v>
      </c>
      <c r="F39" s="27"/>
      <c r="G39" s="15"/>
    </row>
    <row r="40" spans="1:7" x14ac:dyDescent="0.25">
      <c r="B40" t="s">
        <v>43</v>
      </c>
      <c r="D40" s="19" t="s">
        <v>44</v>
      </c>
      <c r="E40" s="21" t="s">
        <v>30</v>
      </c>
      <c r="F40" s="21"/>
      <c r="G40" s="21"/>
    </row>
    <row r="41" spans="1:7" x14ac:dyDescent="0.25">
      <c r="D41" t="s">
        <v>28</v>
      </c>
      <c r="F41" s="14"/>
    </row>
    <row r="42" spans="1:7" x14ac:dyDescent="0.25">
      <c r="D42" t="s">
        <v>31</v>
      </c>
    </row>
    <row r="44" spans="1:7" x14ac:dyDescent="0.25">
      <c r="A44" t="s">
        <v>33</v>
      </c>
    </row>
    <row r="45" spans="1:7" x14ac:dyDescent="0.25">
      <c r="B45" t="s">
        <v>34</v>
      </c>
      <c r="D45" s="7">
        <f>SUM(D29:D44)</f>
        <v>0</v>
      </c>
    </row>
    <row r="81" spans="2:2" x14ac:dyDescent="0.25">
      <c r="B81" t="s">
        <v>26</v>
      </c>
    </row>
  </sheetData>
  <mergeCells count="4">
    <mergeCell ref="A34:D34"/>
    <mergeCell ref="A6:E6"/>
    <mergeCell ref="A7:E7"/>
    <mergeCell ref="A5:E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ingresos SEPTBRE-22-336</vt:lpstr>
      <vt:lpstr>ingr</vt:lpstr>
      <vt:lpstr>EGRESOS  SEPTBRE-22-344</vt:lpstr>
      <vt:lpstr>CUENTA PRESUPUESTARIA</vt:lpstr>
      <vt:lpstr>Hoja2</vt:lpstr>
      <vt:lpstr>'CUENTA PRESUPUESTARIA'!Área_de_impresión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2022-10-11T13:16:06Z</cp:lastPrinted>
  <dcterms:created xsi:type="dcterms:W3CDTF">2021-04-05T13:21:24Z</dcterms:created>
  <dcterms:modified xsi:type="dcterms:W3CDTF">2022-10-11T13:23:34Z</dcterms:modified>
</cp:coreProperties>
</file>