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2024\OAI\"/>
    </mc:Choice>
  </mc:AlternateContent>
  <xr:revisionPtr revIDLastSave="0" documentId="13_ncr:1_{370F5687-C2B0-4B84-8FED-28EE89AC017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odificado" sheetId="5" r:id="rId1"/>
    <sheet name="EJEC GAS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4" l="1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C88" i="5" l="1"/>
  <c r="B88" i="5"/>
  <c r="B18" i="5"/>
  <c r="E15" i="4" l="1"/>
  <c r="C56" i="4"/>
  <c r="C30" i="4"/>
  <c r="C28" i="5"/>
  <c r="C20" i="4"/>
  <c r="C14" i="4"/>
  <c r="E32" i="4"/>
  <c r="E33" i="4"/>
  <c r="E34" i="4"/>
  <c r="E35" i="4"/>
  <c r="E36" i="4"/>
  <c r="E29" i="4"/>
  <c r="B54" i="5"/>
  <c r="B28" i="5"/>
  <c r="B12" i="5"/>
  <c r="E31" i="4" l="1"/>
  <c r="E30" i="4" s="1"/>
  <c r="C54" i="5"/>
  <c r="C13" i="4"/>
  <c r="B11" i="5"/>
  <c r="B76" i="5"/>
  <c r="C18" i="5"/>
  <c r="C12" i="5"/>
  <c r="E21" i="4"/>
  <c r="D14" i="4"/>
  <c r="C76" i="5" l="1"/>
  <c r="C11" i="5"/>
  <c r="E65" i="4" l="1"/>
  <c r="E64" i="4"/>
  <c r="E63" i="4"/>
  <c r="E62" i="4"/>
  <c r="E61" i="4"/>
  <c r="E60" i="4"/>
  <c r="E59" i="4"/>
  <c r="E58" i="4"/>
  <c r="E57" i="4"/>
  <c r="B56" i="4"/>
  <c r="B30" i="4"/>
  <c r="E28" i="4"/>
  <c r="E27" i="4"/>
  <c r="E26" i="4"/>
  <c r="E25" i="4"/>
  <c r="E24" i="4"/>
  <c r="E23" i="4"/>
  <c r="E22" i="4"/>
  <c r="D20" i="4"/>
  <c r="B20" i="4"/>
  <c r="E19" i="4"/>
  <c r="E18" i="4"/>
  <c r="E17" i="4"/>
  <c r="E16" i="4"/>
  <c r="B14" i="4"/>
  <c r="E56" i="4" l="1"/>
  <c r="E14" i="4"/>
  <c r="B13" i="4"/>
  <c r="B66" i="4"/>
  <c r="B90" i="4" s="1"/>
  <c r="E20" i="4"/>
  <c r="D66" i="4"/>
  <c r="D90" i="4" s="1"/>
  <c r="D13" i="4"/>
  <c r="C66" i="4"/>
  <c r="C90" i="4" s="1"/>
  <c r="E66" i="4" l="1"/>
  <c r="E90" i="4" s="1"/>
  <c r="E13" i="4"/>
</calcChain>
</file>

<file path=xl/sharedStrings.xml><?xml version="1.0" encoding="utf-8"?>
<sst xmlns="http://schemas.openxmlformats.org/spreadsheetml/2006/main" count="193" uniqueCount="105">
  <si>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</si>
  <si>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</si>
  <si>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</si>
  <si>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</si>
  <si>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</si>
  <si>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</si>
  <si>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</si>
  <si>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</si>
  <si>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</si>
  <si>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</si>
  <si>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</si>
  <si>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</si>
  <si>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</si>
  <si>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</si>
  <si>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</si>
  <si>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</si>
  <si>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</si>
  <si>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</si>
  <si>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</si>
  <si>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</si>
  <si>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</si>
  <si>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</si>
  <si>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</si>
  <si>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</si>
  <si>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</si>
  <si>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</si>
  <si>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</si>
  <si>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</si>
  <si>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</si>
  <si>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</si>
  <si>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</si>
  <si>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</si>
  <si>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</si>
  <si>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</si>
  <si>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</si>
  <si>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</si>
  <si>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</si>
  <si>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</si>
  <si>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</si>
  <si>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</si>
  <si>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</si>
  <si>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</si>
  <si>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</si>
  <si>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</si>
  <si>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</si>
  <si>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</si>
  <si>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</si>
  <si>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</si>
  <si>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</si>
  <si>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</si>
  <si>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</si>
  <si>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</si>
  <si>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INSTAL. TEMPORALES</t>
  </si>
  <si>
    <t>2.2.7 - SERVICIOS DE CONSERVACIÓN, REP. MENORES E INSTALACIONES TEMPORALES</t>
  </si>
  <si>
    <t xml:space="preserve">VIRGINIA VERUSKA D`OLEO CABRERA </t>
  </si>
  <si>
    <t>Encargada DivIsiòn de Presupuesto</t>
  </si>
  <si>
    <t>ENERO 2024</t>
  </si>
  <si>
    <t>Fecha de registro: el 02 de enero de 2024</t>
  </si>
  <si>
    <t>Fecha de imputación: hasta el 31 de enero 2024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</si>
  <si>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 </t>
    </r>
  </si>
  <si>
    <t xml:space="preserve">                                                                                                                                                                                                 REVISADO  POR:</t>
  </si>
  <si>
    <t xml:space="preserve">                                                                                                                                                                                                 ELABORADO POR:</t>
  </si>
  <si>
    <t>ANA EUNICE DOLORES THOMPSON</t>
  </si>
  <si>
    <t>Analista Divisiòn de Presupuesto</t>
  </si>
  <si>
    <t>2.4 TRANSFERECIAS CORRIENTES</t>
  </si>
  <si>
    <t>2.4.1 TRANSFERENCIAS CORRIENTES SECTOR PRIVADO</t>
  </si>
  <si>
    <t>2.7 OBRAS</t>
  </si>
  <si>
    <t>2.7.1 OBRAS EN EDIFICACIONES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</si>
  <si>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</si>
  <si>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</si>
  <si>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</si>
  <si>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</si>
  <si>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</si>
  <si>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</si>
  <si>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</si>
  <si>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</si>
  <si>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</si>
  <si>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</si>
  <si>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</si>
  <si>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</si>
  <si>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</si>
  <si>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</si>
  <si>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</si>
  <si>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</si>
  <si>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</si>
  <si>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</si>
  <si>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</si>
  <si>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</si>
  <si>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</si>
  <si>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</si>
  <si>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</si>
  <si>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</si>
  <si>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</si>
  <si>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Fuente: SIGEF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</si>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</sst>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0" fontId="9" fillId="2" borderId="0" xfId="0" applyFont="1" applyFill="1" applyBorder="1" applyAlignment="1">
      <alignment vertical="center"/>
    </xf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0" xfId="0" applyNumberFormat="1" applyFo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4" fontId="0" fillId="0" borderId="0" xfId="0" applyNumberFormat="1" applyFont="1"/>
    <xf numFmtId="4" fontId="0" fillId="0" borderId="0" xfId="0" applyNumberFormat="1" applyFont="1"/>
    <xf numFmtId="4" fontId="12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13" fillId="2" borderId="6" xfId="2" applyNumberFormat="1" applyFont="1" applyFill="1" applyBorder="1"/>
    <xf numFmtId="4" fontId="3" fillId="0" borderId="0" xfId="1" applyNumberFormat="1" applyFont="1"/>
    <xf numFmtId="4" fontId="12" fillId="0" borderId="0" xfId="1" applyNumberFormat="1" applyFont="1"/>
    <xf numFmtId="4" fontId="14" fillId="0" borderId="0" xfId="0" applyNumberFormat="1" applyFont="1" applyAlignment="1"/>
    <xf numFmtId="4" fontId="2" fillId="0" borderId="0" xfId="0" applyNumberFormat="1" applyFont="1"/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3" fillId="4" borderId="6" xfId="2" applyNumberFormat="1" applyFont="1" applyFill="1" applyBorder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8" fillId="0" borderId="0" xfId="0" applyFont="1" applyBorder="1" applyAlignment="1"/>
    <xf numFmtId="0" fontId="6" fillId="0" borderId="0" xfId="0" applyFont="1" applyAlignment="1">
      <alignment horizontal="left" vertical="top" wrapText="1"/>
    </xf>
    <xf numFmtId="0" fontId="3" fillId="0" borderId="0" xfId="0" applyFont="1" applyAlignment="1"/>
    <xf numFmtId="0" fontId="12" fillId="0" borderId="0" xfId="0" applyFont="1" applyAlignment="1"/>
    <xf numFmtId="0" fontId="5" fillId="0" borderId="0" xfId="0" applyFont="1" applyAlignment="1">
      <alignment horizontal="left" wrapText="1"/>
    </xf>
    <xf numFmtId="44" fontId="7" fillId="0" borderId="10" xfId="2" applyFont="1" applyBorder="1" applyAlignment="1"/>
    <xf numFmtId="44" fontId="7" fillId="0" borderId="11" xfId="2" applyFont="1" applyBorder="1" applyAlignment="1"/>
    <xf numFmtId="44" fontId="7" fillId="0" borderId="12" xfId="2" applyFont="1" applyBorder="1" applyAlignment="1"/>
    <xf numFmtId="44" fontId="7" fillId="0" borderId="13" xfId="2" applyFont="1" applyBorder="1" applyAlignment="1"/>
    <xf numFmtId="0" fontId="8" fillId="0" borderId="2" xfId="0" applyFont="1" applyBorder="1" applyAlignment="1">
      <alignment horizontal="left"/>
    </xf>
    <xf numFmtId="44" fontId="8" fillId="0" borderId="10" xfId="2" applyFont="1" applyBorder="1" applyAlignment="1"/>
    <xf numFmtId="44" fontId="8" fillId="0" borderId="12" xfId="2" applyFont="1" applyBorder="1" applyAlignment="1"/>
    <xf numFmtId="44" fontId="8" fillId="0" borderId="13" xfId="2" applyFont="1" applyBorder="1" applyAlignment="1"/>
    <xf numFmtId="0" fontId="8" fillId="0" borderId="16" xfId="0" applyFont="1" applyBorder="1" applyAlignment="1">
      <alignment horizontal="left"/>
    </xf>
    <xf numFmtId="0" fontId="0" fillId="0" borderId="0" xfId="0"/>
    <xf numFmtId="44" fontId="9" fillId="2" borderId="0" xfId="2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8" fillId="6" borderId="6" xfId="0" applyFont="1" applyFill="1" applyBorder="1" applyAlignment="1">
      <alignment vertical="center"/>
    </xf>
    <xf numFmtId="44" fontId="8" fillId="6" borderId="6" xfId="2" applyFont="1" applyFill="1" applyBorder="1" applyAlignment="1"/>
    <xf numFmtId="44" fontId="8" fillId="6" borderId="11" xfId="2" applyFont="1" applyFill="1" applyBorder="1" applyAlignment="1"/>
    <xf numFmtId="44" fontId="8" fillId="6" borderId="17" xfId="2" applyFont="1" applyFill="1" applyBorder="1" applyAlignment="1"/>
    <xf numFmtId="44" fontId="8" fillId="6" borderId="18" xfId="2" applyFont="1" applyFill="1" applyBorder="1" applyAlignment="1"/>
    <xf numFmtId="44" fontId="8" fillId="6" borderId="10" xfId="2" applyFont="1" applyFill="1" applyBorder="1" applyAlignment="1"/>
    <xf numFmtId="44" fontId="8" fillId="6" borderId="12" xfId="2" applyFont="1" applyFill="1" applyBorder="1" applyAlignment="1"/>
    <xf numFmtId="44" fontId="8" fillId="6" borderId="13" xfId="2" applyFont="1" applyFill="1" applyBorder="1" applyAlignment="1"/>
    <xf numFmtId="44" fontId="8" fillId="6" borderId="14" xfId="2" applyFont="1" applyFill="1" applyBorder="1" applyAlignment="1"/>
    <xf numFmtId="0" fontId="9" fillId="2" borderId="15" xfId="0" applyFont="1" applyFill="1" applyBorder="1" applyAlignment="1">
      <alignment horizontal="left" vertical="center" wrapText="1"/>
    </xf>
    <xf numFmtId="44" fontId="9" fillId="2" borderId="6" xfId="2" applyFont="1" applyFill="1" applyBorder="1" applyAlignment="1"/>
    <xf numFmtId="44" fontId="8" fillId="6" borderId="19" xfId="2" applyFont="1" applyFill="1" applyBorder="1" applyAlignment="1"/>
    <xf numFmtId="44" fontId="8" fillId="6" borderId="20" xfId="2" applyFont="1" applyFill="1" applyBorder="1" applyAlignment="1"/>
    <xf numFmtId="44" fontId="8" fillId="6" borderId="21" xfId="2" applyFont="1" applyFill="1" applyBorder="1" applyAlignment="1"/>
    <xf numFmtId="44" fontId="8" fillId="6" borderId="22" xfId="2" applyFont="1" applyFill="1" applyBorder="1" applyAlignment="1"/>
    <xf numFmtId="44" fontId="8" fillId="6" borderId="23" xfId="2" applyFont="1" applyFill="1" applyBorder="1" applyAlignment="1"/>
    <xf numFmtId="44" fontId="8" fillId="6" borderId="24" xfId="2" applyFont="1" applyFill="1" applyBorder="1" applyAlignment="1"/>
    <xf numFmtId="0" fontId="8" fillId="5" borderId="0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indent="2"/>
    </xf>
    <xf numFmtId="44" fontId="7" fillId="0" borderId="4" xfId="2" applyFont="1" applyBorder="1" applyAlignment="1"/>
    <xf numFmtId="44" fontId="7" fillId="0" borderId="22" xfId="2" applyFont="1" applyBorder="1" applyAlignment="1"/>
    <xf numFmtId="44" fontId="7" fillId="0" borderId="23" xfId="2" applyFont="1" applyBorder="1" applyAlignment="1"/>
    <xf numFmtId="0" fontId="3" fillId="0" borderId="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8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44" fontId="3" fillId="0" borderId="23" xfId="2" applyFont="1" applyBorder="1" applyAlignment="1"/>
    <xf numFmtId="44" fontId="3" fillId="0" borderId="13" xfId="2" applyFont="1" applyBorder="1" applyAlignment="1"/>
    <xf numFmtId="2" fontId="3" fillId="0" borderId="23" xfId="2" applyNumberFormat="1" applyFont="1" applyBorder="1" applyAlignment="1"/>
    <xf numFmtId="44" fontId="3" fillId="0" borderId="11" xfId="2" applyFont="1" applyBorder="1" applyAlignment="1"/>
    <xf numFmtId="2" fontId="3" fillId="0" borderId="11" xfId="2" applyNumberFormat="1" applyFont="1" applyBorder="1" applyAlignment="1"/>
    <xf numFmtId="44" fontId="3" fillId="0" borderId="6" xfId="2" applyFont="1" applyBorder="1" applyAlignment="1"/>
    <xf numFmtId="2" fontId="3" fillId="0" borderId="6" xfId="2" applyNumberFormat="1" applyFont="1" applyBorder="1" applyAlignment="1"/>
    <xf numFmtId="44" fontId="3" fillId="0" borderId="10" xfId="2" applyFont="1" applyBorder="1" applyAlignment="1"/>
    <xf numFmtId="2" fontId="3" fillId="0" borderId="10" xfId="2" applyNumberFormat="1" applyFont="1" applyBorder="1" applyAlignment="1"/>
    <xf numFmtId="44" fontId="3" fillId="0" borderId="12" xfId="2" applyFont="1" applyBorder="1" applyAlignment="1"/>
    <xf numFmtId="2" fontId="3" fillId="0" borderId="12" xfId="2" applyNumberFormat="1" applyFont="1" applyBorder="1" applyAlignment="1"/>
    <xf numFmtId="0" fontId="13" fillId="2" borderId="0" xfId="0" applyFont="1" applyFill="1" applyBorder="1" applyAlignment="1">
      <alignment vertical="center"/>
    </xf>
    <xf numFmtId="44" fontId="13" fillId="2" borderId="0" xfId="2" applyFont="1" applyFill="1" applyBorder="1" applyAlignment="1"/>
    <xf numFmtId="2" fontId="13" fillId="2" borderId="0" xfId="2" applyNumberFormat="1" applyFont="1" applyFill="1" applyBorder="1" applyAlignment="1"/>
    <xf numFmtId="0" fontId="14" fillId="0" borderId="6" xfId="0" applyFont="1" applyBorder="1" applyAlignment="1">
      <alignment horizontal="left" vertical="center" wrapText="1"/>
    </xf>
    <xf numFmtId="44" fontId="14" fillId="6" borderId="19" xfId="2" applyFont="1" applyFill="1" applyBorder="1" applyAlignment="1"/>
    <xf numFmtId="44" fontId="14" fillId="6" borderId="17" xfId="2" applyFont="1" applyFill="1" applyBorder="1" applyAlignment="1"/>
    <xf numFmtId="2" fontId="14" fillId="6" borderId="19" xfId="2" applyNumberFormat="1" applyFont="1" applyFill="1" applyBorder="1" applyAlignment="1"/>
    <xf numFmtId="44" fontId="14" fillId="6" borderId="20" xfId="2" applyFont="1" applyFill="1" applyBorder="1" applyAlignment="1"/>
    <xf numFmtId="44" fontId="14" fillId="6" borderId="18" xfId="2" applyFont="1" applyFill="1" applyBorder="1" applyAlignment="1"/>
    <xf numFmtId="2" fontId="14" fillId="6" borderId="20" xfId="2" applyNumberFormat="1" applyFont="1" applyFill="1" applyBorder="1" applyAlignment="1"/>
    <xf numFmtId="0" fontId="3" fillId="0" borderId="6" xfId="0" applyFont="1" applyBorder="1" applyAlignment="1">
      <alignment horizontal="left" vertical="center" wrapText="1" indent="2"/>
    </xf>
    <xf numFmtId="44" fontId="14" fillId="6" borderId="21" xfId="2" applyFont="1" applyFill="1" applyBorder="1" applyAlignment="1"/>
    <xf numFmtId="44" fontId="14" fillId="6" borderId="11" xfId="2" applyFont="1" applyFill="1" applyBorder="1" applyAlignment="1"/>
    <xf numFmtId="2" fontId="14" fillId="6" borderId="21" xfId="2" applyNumberFormat="1" applyFont="1" applyFill="1" applyBorder="1" applyAlignment="1"/>
    <xf numFmtId="44" fontId="14" fillId="6" borderId="22" xfId="2" applyFont="1" applyFill="1" applyBorder="1" applyAlignment="1"/>
    <xf numFmtId="44" fontId="14" fillId="6" borderId="10" xfId="2" applyFont="1" applyFill="1" applyBorder="1" applyAlignment="1"/>
    <xf numFmtId="2" fontId="14" fillId="6" borderId="22" xfId="2" applyNumberFormat="1" applyFont="1" applyFill="1" applyBorder="1" applyAlignment="1"/>
    <xf numFmtId="44" fontId="14" fillId="6" borderId="23" xfId="2" applyFont="1" applyFill="1" applyBorder="1" applyAlignment="1"/>
    <xf numFmtId="44" fontId="14" fillId="6" borderId="13" xfId="2" applyFont="1" applyFill="1" applyBorder="1" applyAlignment="1"/>
    <xf numFmtId="2" fontId="14" fillId="6" borderId="23" xfId="2" applyNumberFormat="1" applyFont="1" applyFill="1" applyBorder="1" applyAlignment="1"/>
    <xf numFmtId="44" fontId="14" fillId="6" borderId="24" xfId="2" applyFont="1" applyFill="1" applyBorder="1" applyAlignment="1"/>
    <xf numFmtId="44" fontId="14" fillId="6" borderId="14" xfId="2" applyFont="1" applyFill="1" applyBorder="1" applyAlignment="1"/>
    <xf numFmtId="2" fontId="14" fillId="6" borderId="24" xfId="2" applyNumberFormat="1" applyFont="1" applyFill="1" applyBorder="1" applyAlignment="1"/>
    <xf numFmtId="0" fontId="14" fillId="5" borderId="0" xfId="0" applyFont="1" applyFill="1" applyBorder="1" applyAlignment="1">
      <alignment horizontal="left" vertical="center" wrapText="1"/>
    </xf>
    <xf numFmtId="44" fontId="14" fillId="6" borderId="12" xfId="2" applyFont="1" applyFill="1" applyBorder="1" applyAlignment="1"/>
    <xf numFmtId="2" fontId="14" fillId="6" borderId="12" xfId="2" applyNumberFormat="1" applyFont="1" applyFill="1" applyBorder="1" applyAlignment="1"/>
    <xf numFmtId="0" fontId="13" fillId="2" borderId="15" xfId="0" applyFont="1" applyFill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160780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397565</xdr:colOff>
      <xdr:row>98</xdr:row>
      <xdr:rowOff>66262</xdr:rowOff>
    </xdr:from>
    <xdr:to>
      <xdr:col>0</xdr:col>
      <xdr:colOff>1348117</xdr:colOff>
      <xdr:row>102</xdr:row>
      <xdr:rowOff>9915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5" y="11131827"/>
          <a:ext cx="950552" cy="73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3809999</xdr:colOff>
      <xdr:row>0</xdr:row>
      <xdr:rowOff>0</xdr:rowOff>
    </xdr:from>
    <xdr:to>
      <xdr:col>1</xdr:col>
      <xdr:colOff>783384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0"/>
          <a:ext cx="2334599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3920779</xdr:colOff>
      <xdr:row>99</xdr:row>
      <xdr:rowOff>73066</xdr:rowOff>
    </xdr:from>
    <xdr:to>
      <xdr:col>0</xdr:col>
      <xdr:colOff>4913396</xdr:colOff>
      <xdr:row>103</xdr:row>
      <xdr:rowOff>187838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0779" y="19661436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K101"/>
  <sheetViews>
    <sheetView zoomScale="70" zoomScaleNormal="70" workbookViewId="0">
      <selection activeCell="A95" sqref="A95:C98"/>
    </sheetView>
  </sheetViews>
  <sheetFormatPr baseColWidth="10" defaultRowHeight="15.75" x14ac:dyDescent="0.25"/>
  <cols>
    <col min="1" max="1" width="61.85546875" style="2" customWidth="1"/>
    <col min="2" max="2" width="18.42578125" style="2" customWidth="1"/>
    <col min="3" max="3" width="19.42578125" style="2" customWidth="1"/>
    <col min="4" max="4" width="15.7109375" style="1" customWidth="1"/>
    <col min="8" max="8" width="13.85546875" style="35" bestFit="1" customWidth="1"/>
    <col min="9" max="9" width="16.5703125" style="35" bestFit="1" customWidth="1"/>
    <col min="10" max="10" width="17.140625" bestFit="1" customWidth="1"/>
  </cols>
  <sheetData>
    <row r="1" spans="1:11" s="3" customFormat="1" ht="18.75" x14ac:dyDescent="0.3">
      <c r="A1" s="85"/>
      <c r="B1" s="85"/>
      <c r="C1" s="85"/>
      <c r="D1" s="85"/>
      <c r="H1" s="33"/>
      <c r="I1" s="33"/>
    </row>
    <row r="2" spans="1:11" s="3" customFormat="1" ht="18.75" x14ac:dyDescent="0.3">
      <c r="A2" s="85"/>
      <c r="B2" s="85"/>
      <c r="C2" s="85"/>
      <c r="D2" s="85"/>
      <c r="H2" s="33"/>
      <c r="I2" s="33"/>
    </row>
    <row r="3" spans="1:11" s="3" customFormat="1" ht="18.75" x14ac:dyDescent="0.3">
      <c r="A3" s="85"/>
      <c r="B3" s="85"/>
      <c r="C3" s="85"/>
      <c r="D3" s="85"/>
      <c r="H3" s="33"/>
      <c r="I3" s="33"/>
    </row>
    <row r="4" spans="1:11" s="4" customFormat="1" ht="18.75" x14ac:dyDescent="0.3">
      <c r="A4" s="86" t="s">
        <v>49</v>
      </c>
      <c r="B4" s="86"/>
      <c r="C4" s="86"/>
      <c r="H4" s="34"/>
      <c r="I4" s="34"/>
    </row>
    <row r="5" spans="1:11" s="4" customFormat="1" ht="15" customHeight="1" x14ac:dyDescent="0.3">
      <c r="A5" s="87" t="s">
        <v>47</v>
      </c>
      <c r="B5" s="87"/>
      <c r="C5" s="87"/>
      <c r="H5" s="34"/>
      <c r="I5" s="34"/>
    </row>
    <row r="6" spans="1:11" s="4" customFormat="1" ht="18.75" x14ac:dyDescent="0.3">
      <c r="A6" s="88" t="s">
        <v>56</v>
      </c>
      <c r="B6" s="88"/>
      <c r="C6" s="88"/>
      <c r="H6" s="34"/>
      <c r="I6" s="34"/>
    </row>
    <row r="7" spans="1:11" s="4" customFormat="1" ht="14.25" customHeight="1" x14ac:dyDescent="0.3">
      <c r="A7" s="85" t="s">
        <v>1</v>
      </c>
      <c r="B7" s="85"/>
      <c r="C7" s="85"/>
      <c r="H7" s="34"/>
      <c r="I7" s="34"/>
    </row>
    <row r="8" spans="1:11" s="4" customFormat="1" ht="9.75" customHeight="1" x14ac:dyDescent="0.3">
      <c r="A8" s="5"/>
      <c r="B8" s="5"/>
      <c r="C8" s="5"/>
      <c r="H8" s="34"/>
      <c r="I8" s="34"/>
    </row>
    <row r="9" spans="1:11" ht="15" x14ac:dyDescent="0.25">
      <c r="A9" s="89" t="s">
        <v>2</v>
      </c>
      <c r="B9" s="91" t="s">
        <v>3</v>
      </c>
      <c r="C9" s="93" t="s">
        <v>4</v>
      </c>
    </row>
    <row r="10" spans="1:11" ht="15" x14ac:dyDescent="0.25">
      <c r="A10" s="90"/>
      <c r="B10" s="92"/>
      <c r="C10" s="94"/>
    </row>
    <row r="11" spans="1:11" thickBot="1" x14ac:dyDescent="0.3">
      <c r="A11" s="6" t="s">
        <v>5</v>
      </c>
      <c r="B11" s="48">
        <f>B12+B18+B28+B54</f>
        <v>696521299</v>
      </c>
      <c r="C11" s="48">
        <f>C12+C18+C28+C54</f>
        <v>696521299</v>
      </c>
      <c r="D11" s="19"/>
      <c r="G11" s="36"/>
      <c r="H11" s="37"/>
      <c r="I11" s="37"/>
      <c r="J11" s="36"/>
      <c r="K11" s="36"/>
    </row>
    <row r="12" spans="1:11" thickBot="1" x14ac:dyDescent="0.3">
      <c r="A12" s="47" t="s">
        <v>6</v>
      </c>
      <c r="B12" s="49">
        <f>SUM(B13:B17)</f>
        <v>622525502</v>
      </c>
      <c r="C12" s="50">
        <f>C13+C14+C15+C17</f>
        <v>622525502</v>
      </c>
      <c r="G12" s="36"/>
      <c r="H12" s="37"/>
      <c r="I12" s="37"/>
      <c r="J12" s="36"/>
      <c r="K12" s="36"/>
    </row>
    <row r="13" spans="1:11" ht="15" x14ac:dyDescent="0.25">
      <c r="A13" s="7" t="s">
        <v>7</v>
      </c>
      <c r="B13" s="44">
        <v>482098953</v>
      </c>
      <c r="C13" s="44">
        <v>482098953</v>
      </c>
      <c r="G13" s="36"/>
      <c r="H13" s="37"/>
      <c r="I13" s="37"/>
      <c r="J13" s="36"/>
      <c r="K13" s="36"/>
    </row>
    <row r="14" spans="1:11" ht="15" x14ac:dyDescent="0.25">
      <c r="A14" s="7" t="s">
        <v>8</v>
      </c>
      <c r="B14" s="8">
        <v>72668453</v>
      </c>
      <c r="C14" s="8">
        <v>72668453</v>
      </c>
      <c r="G14" s="36"/>
      <c r="H14" s="37"/>
      <c r="I14" s="37"/>
      <c r="J14" s="37"/>
      <c r="K14" s="36"/>
    </row>
    <row r="15" spans="1:11" ht="15" x14ac:dyDescent="0.25">
      <c r="A15" s="7" t="s">
        <v>9</v>
      </c>
      <c r="B15" s="8">
        <v>396000</v>
      </c>
      <c r="C15" s="8">
        <v>396000</v>
      </c>
      <c r="G15" s="36"/>
      <c r="H15" s="37"/>
      <c r="I15" s="37"/>
      <c r="J15" s="37"/>
      <c r="K15" s="36"/>
    </row>
    <row r="16" spans="1:11" ht="15" x14ac:dyDescent="0.25">
      <c r="A16" s="7" t="s">
        <v>10</v>
      </c>
      <c r="B16" s="8">
        <v>0</v>
      </c>
      <c r="C16" s="8">
        <v>0</v>
      </c>
      <c r="G16" s="36"/>
      <c r="H16" s="37"/>
      <c r="I16" s="37"/>
      <c r="J16" s="37"/>
      <c r="K16" s="36"/>
    </row>
    <row r="17" spans="1:11" thickBot="1" x14ac:dyDescent="0.3">
      <c r="A17" s="7" t="s">
        <v>11</v>
      </c>
      <c r="B17" s="43">
        <v>67362096</v>
      </c>
      <c r="C17" s="43">
        <v>67362096</v>
      </c>
      <c r="G17" s="36"/>
      <c r="H17" s="37"/>
      <c r="I17" s="37"/>
      <c r="J17" s="37"/>
      <c r="K17" s="36"/>
    </row>
    <row r="18" spans="1:11" thickBot="1" x14ac:dyDescent="0.3">
      <c r="A18" s="47" t="s">
        <v>12</v>
      </c>
      <c r="B18" s="49">
        <f>SUM(B19:B27)</f>
        <v>57358410</v>
      </c>
      <c r="C18" s="50">
        <f>C19+C20+C21+C22+C23+C24+C25+C26+C27</f>
        <v>57358410</v>
      </c>
      <c r="G18" s="36"/>
      <c r="H18" s="37"/>
      <c r="I18" s="37"/>
      <c r="J18" s="37"/>
      <c r="K18" s="36"/>
    </row>
    <row r="19" spans="1:11" ht="15" x14ac:dyDescent="0.25">
      <c r="A19" s="7" t="s">
        <v>13</v>
      </c>
      <c r="B19" s="44">
        <v>35784499</v>
      </c>
      <c r="C19" s="44">
        <v>35784499</v>
      </c>
      <c r="G19" s="36"/>
      <c r="H19" s="37"/>
      <c r="I19" s="37"/>
      <c r="J19" s="37"/>
      <c r="K19" s="36"/>
    </row>
    <row r="20" spans="1:11" ht="15" x14ac:dyDescent="0.25">
      <c r="A20" s="7" t="s">
        <v>14</v>
      </c>
      <c r="B20" s="8">
        <v>676300</v>
      </c>
      <c r="C20" s="8">
        <v>676300</v>
      </c>
      <c r="G20" s="36"/>
      <c r="H20" s="37"/>
      <c r="I20" s="37"/>
      <c r="J20" s="37"/>
      <c r="K20" s="36"/>
    </row>
    <row r="21" spans="1:11" ht="15" x14ac:dyDescent="0.25">
      <c r="A21" s="7" t="s">
        <v>15</v>
      </c>
      <c r="B21" s="8">
        <v>905031</v>
      </c>
      <c r="C21" s="8">
        <v>905031</v>
      </c>
      <c r="G21" s="36"/>
      <c r="H21" s="37"/>
      <c r="I21" s="37"/>
      <c r="J21" s="37"/>
      <c r="K21" s="36"/>
    </row>
    <row r="22" spans="1:11" ht="15" x14ac:dyDescent="0.25">
      <c r="A22" s="7" t="s">
        <v>16</v>
      </c>
      <c r="B22" s="8">
        <v>260980</v>
      </c>
      <c r="C22" s="8">
        <v>260980</v>
      </c>
      <c r="G22" s="36"/>
      <c r="H22" s="37"/>
      <c r="I22" s="37"/>
      <c r="J22" s="37"/>
      <c r="K22" s="36"/>
    </row>
    <row r="23" spans="1:11" ht="15" x14ac:dyDescent="0.25">
      <c r="A23" s="7" t="s">
        <v>17</v>
      </c>
      <c r="B23" s="8">
        <v>3943000</v>
      </c>
      <c r="C23" s="8">
        <v>4943000</v>
      </c>
      <c r="G23" s="36"/>
      <c r="H23" s="37"/>
      <c r="I23" s="37"/>
      <c r="J23" s="37"/>
      <c r="K23" s="36"/>
    </row>
    <row r="24" spans="1:11" ht="15" x14ac:dyDescent="0.25">
      <c r="A24" s="7" t="s">
        <v>18</v>
      </c>
      <c r="B24" s="8">
        <v>5450000</v>
      </c>
      <c r="C24" s="8">
        <v>5450000</v>
      </c>
      <c r="G24" s="36"/>
      <c r="H24" s="37"/>
      <c r="I24" s="37"/>
      <c r="J24" s="36"/>
      <c r="K24" s="36"/>
    </row>
    <row r="25" spans="1:11" ht="15" x14ac:dyDescent="0.25">
      <c r="A25" s="7" t="s">
        <v>53</v>
      </c>
      <c r="B25" s="8">
        <v>1565000</v>
      </c>
      <c r="C25" s="8">
        <v>1213350</v>
      </c>
      <c r="G25" s="36"/>
      <c r="H25" s="37"/>
      <c r="I25" s="37"/>
      <c r="J25" s="36"/>
      <c r="K25" s="36"/>
    </row>
    <row r="26" spans="1:11" ht="15" x14ac:dyDescent="0.25">
      <c r="A26" s="7" t="s">
        <v>19</v>
      </c>
      <c r="B26" s="8">
        <v>4800000</v>
      </c>
      <c r="C26" s="8">
        <v>5151650</v>
      </c>
      <c r="G26" s="36"/>
      <c r="H26" s="37"/>
      <c r="I26" s="37"/>
      <c r="J26" s="36"/>
      <c r="K26" s="36"/>
    </row>
    <row r="27" spans="1:11" thickBot="1" x14ac:dyDescent="0.3">
      <c r="A27" s="7" t="s">
        <v>20</v>
      </c>
      <c r="B27" s="43">
        <v>3973600</v>
      </c>
      <c r="C27" s="43">
        <v>2973600</v>
      </c>
    </row>
    <row r="28" spans="1:11" thickBot="1" x14ac:dyDescent="0.3">
      <c r="A28" s="47" t="s">
        <v>21</v>
      </c>
      <c r="B28" s="49">
        <f>SUM(B29:B37)</f>
        <v>13133749</v>
      </c>
      <c r="C28" s="50">
        <f>C29+C30+C31+C32+C33+C34+C35+C37</f>
        <v>13087749</v>
      </c>
    </row>
    <row r="29" spans="1:11" ht="15" x14ac:dyDescent="0.25">
      <c r="A29" s="7" t="s">
        <v>22</v>
      </c>
      <c r="B29" s="44">
        <v>1503999</v>
      </c>
      <c r="C29" s="44">
        <v>1503999</v>
      </c>
    </row>
    <row r="30" spans="1:11" ht="15" x14ac:dyDescent="0.25">
      <c r="A30" s="7" t="s">
        <v>23</v>
      </c>
      <c r="B30" s="8">
        <v>670000</v>
      </c>
      <c r="C30" s="8">
        <v>670000</v>
      </c>
    </row>
    <row r="31" spans="1:11" ht="15" x14ac:dyDescent="0.25">
      <c r="A31" s="7" t="s">
        <v>24</v>
      </c>
      <c r="B31" s="8">
        <v>250000</v>
      </c>
      <c r="C31" s="8">
        <v>250000</v>
      </c>
    </row>
    <row r="32" spans="1:11" ht="15" x14ac:dyDescent="0.25">
      <c r="A32" s="7" t="s">
        <v>25</v>
      </c>
      <c r="B32" s="8">
        <v>0</v>
      </c>
      <c r="C32" s="8">
        <v>0</v>
      </c>
    </row>
    <row r="33" spans="1:9" ht="15" x14ac:dyDescent="0.25">
      <c r="A33" s="7" t="s">
        <v>26</v>
      </c>
      <c r="B33" s="8">
        <v>60000</v>
      </c>
      <c r="C33" s="8">
        <v>60000</v>
      </c>
    </row>
    <row r="34" spans="1:9" ht="15" x14ac:dyDescent="0.25">
      <c r="A34" s="7" t="s">
        <v>27</v>
      </c>
      <c r="B34" s="8">
        <v>0</v>
      </c>
      <c r="C34" s="8">
        <v>325000</v>
      </c>
    </row>
    <row r="35" spans="1:9" ht="15" x14ac:dyDescent="0.25">
      <c r="A35" s="7" t="s">
        <v>28</v>
      </c>
      <c r="B35" s="8">
        <v>7550000</v>
      </c>
      <c r="C35" s="8">
        <v>7550000</v>
      </c>
    </row>
    <row r="36" spans="1:9" ht="15" x14ac:dyDescent="0.25">
      <c r="A36" s="7" t="s">
        <v>29</v>
      </c>
      <c r="B36" s="8">
        <v>0</v>
      </c>
      <c r="C36" s="8">
        <v>0</v>
      </c>
    </row>
    <row r="37" spans="1:9" thickBot="1" x14ac:dyDescent="0.3">
      <c r="A37" s="7" t="s">
        <v>30</v>
      </c>
      <c r="B37" s="43">
        <v>3099750</v>
      </c>
      <c r="C37" s="43">
        <v>2728750</v>
      </c>
    </row>
    <row r="38" spans="1:9" thickBot="1" x14ac:dyDescent="0.3">
      <c r="A38" s="51" t="s">
        <v>64</v>
      </c>
      <c r="B38" s="45"/>
      <c r="C38" s="46"/>
    </row>
    <row r="39" spans="1:9" ht="15" x14ac:dyDescent="0.25">
      <c r="A39" s="7" t="s">
        <v>65</v>
      </c>
      <c r="B39" s="44"/>
      <c r="C39" s="44"/>
    </row>
    <row r="40" spans="1:9" ht="15" x14ac:dyDescent="0.25">
      <c r="A40" s="7" t="s">
        <v>68</v>
      </c>
      <c r="B40" s="8"/>
      <c r="C40" s="8"/>
    </row>
    <row r="41" spans="1:9" ht="15" x14ac:dyDescent="0.25">
      <c r="A41" s="7" t="s">
        <v>69</v>
      </c>
      <c r="B41" s="8"/>
      <c r="C41" s="8"/>
    </row>
    <row r="42" spans="1:9" ht="15" x14ac:dyDescent="0.25">
      <c r="A42" s="7" t="s">
        <v>70</v>
      </c>
      <c r="B42" s="8"/>
      <c r="C42" s="8"/>
    </row>
    <row r="43" spans="1:9" ht="15" x14ac:dyDescent="0.25">
      <c r="A43" s="7" t="s">
        <v>71</v>
      </c>
      <c r="B43" s="8"/>
      <c r="C43" s="8"/>
    </row>
    <row r="44" spans="1:9" ht="15" x14ac:dyDescent="0.25">
      <c r="A44" s="7" t="s">
        <v>72</v>
      </c>
      <c r="B44" s="8"/>
      <c r="C44" s="8"/>
    </row>
    <row r="45" spans="1:9" thickBot="1" x14ac:dyDescent="0.3">
      <c r="A45" s="7" t="s">
        <v>73</v>
      </c>
      <c r="B45" s="43"/>
      <c r="C45" s="43"/>
    </row>
    <row r="46" spans="1:9" s="52" customFormat="1" thickBot="1" x14ac:dyDescent="0.3">
      <c r="A46" s="47" t="s">
        <v>74</v>
      </c>
      <c r="B46" s="45"/>
      <c r="C46" s="46"/>
      <c r="D46" s="1"/>
      <c r="H46" s="35"/>
      <c r="I46" s="35"/>
    </row>
    <row r="47" spans="1:9" s="52" customFormat="1" ht="15" x14ac:dyDescent="0.25">
      <c r="A47" s="7" t="s">
        <v>75</v>
      </c>
      <c r="B47" s="44"/>
      <c r="C47" s="44"/>
      <c r="D47" s="1"/>
      <c r="H47" s="35"/>
      <c r="I47" s="35"/>
    </row>
    <row r="48" spans="1:9" s="52" customFormat="1" ht="15" x14ac:dyDescent="0.25">
      <c r="A48" s="7" t="s">
        <v>76</v>
      </c>
      <c r="B48" s="8"/>
      <c r="C48" s="8"/>
      <c r="D48" s="1"/>
      <c r="H48" s="35"/>
      <c r="I48" s="35"/>
    </row>
    <row r="49" spans="1:9" s="52" customFormat="1" ht="15" x14ac:dyDescent="0.25">
      <c r="A49" s="7" t="s">
        <v>77</v>
      </c>
      <c r="B49" s="8"/>
      <c r="C49" s="8"/>
      <c r="D49" s="1"/>
      <c r="H49" s="35"/>
      <c r="I49" s="35"/>
    </row>
    <row r="50" spans="1:9" s="52" customFormat="1" ht="15" x14ac:dyDescent="0.25">
      <c r="A50" s="7" t="s">
        <v>78</v>
      </c>
      <c r="B50" s="8"/>
      <c r="C50" s="8"/>
      <c r="D50" s="1"/>
      <c r="H50" s="35"/>
      <c r="I50" s="35"/>
    </row>
    <row r="51" spans="1:9" s="52" customFormat="1" ht="15" x14ac:dyDescent="0.25">
      <c r="A51" s="7" t="s">
        <v>79</v>
      </c>
      <c r="B51" s="8"/>
      <c r="C51" s="8"/>
      <c r="D51" s="1"/>
      <c r="H51" s="35"/>
      <c r="I51" s="35"/>
    </row>
    <row r="52" spans="1:9" s="52" customFormat="1" ht="15" x14ac:dyDescent="0.25">
      <c r="A52" s="7" t="s">
        <v>80</v>
      </c>
      <c r="B52" s="8"/>
      <c r="C52" s="8"/>
      <c r="D52" s="1"/>
      <c r="H52" s="35"/>
      <c r="I52" s="35"/>
    </row>
    <row r="53" spans="1:9" s="52" customFormat="1" thickBot="1" x14ac:dyDescent="0.3">
      <c r="A53" s="7" t="s">
        <v>81</v>
      </c>
      <c r="B53" s="8"/>
      <c r="C53" s="8"/>
      <c r="D53" s="1"/>
      <c r="H53" s="35"/>
      <c r="I53" s="35"/>
    </row>
    <row r="54" spans="1:9" thickBot="1" x14ac:dyDescent="0.3">
      <c r="A54" s="47" t="s">
        <v>31</v>
      </c>
      <c r="B54" s="49">
        <f>SUM(B55:B63)</f>
        <v>3503638</v>
      </c>
      <c r="C54" s="50">
        <f>SUM(C55:C63)</f>
        <v>3549638</v>
      </c>
    </row>
    <row r="55" spans="1:9" ht="15" x14ac:dyDescent="0.25">
      <c r="A55" s="7" t="s">
        <v>32</v>
      </c>
      <c r="B55" s="44">
        <v>1358000</v>
      </c>
      <c r="C55" s="44">
        <v>1283000</v>
      </c>
    </row>
    <row r="56" spans="1:9" ht="15" x14ac:dyDescent="0.25">
      <c r="A56" s="7" t="s">
        <v>33</v>
      </c>
      <c r="B56" s="8">
        <v>369300</v>
      </c>
      <c r="C56" s="8">
        <v>369300</v>
      </c>
    </row>
    <row r="57" spans="1:9" ht="15" x14ac:dyDescent="0.25">
      <c r="A57" s="7" t="s">
        <v>34</v>
      </c>
      <c r="B57" s="8">
        <v>0</v>
      </c>
      <c r="C57" s="8">
        <v>75000</v>
      </c>
    </row>
    <row r="58" spans="1:9" ht="15" x14ac:dyDescent="0.25">
      <c r="A58" s="7" t="s">
        <v>35</v>
      </c>
      <c r="B58" s="8">
        <v>0</v>
      </c>
      <c r="C58" s="8">
        <v>0</v>
      </c>
    </row>
    <row r="59" spans="1:9" ht="15" x14ac:dyDescent="0.25">
      <c r="A59" s="7" t="s">
        <v>36</v>
      </c>
      <c r="B59" s="77">
        <v>201338</v>
      </c>
      <c r="C59" s="8">
        <v>247338</v>
      </c>
    </row>
    <row r="60" spans="1:9" ht="15" x14ac:dyDescent="0.25">
      <c r="A60" s="7" t="s">
        <v>37</v>
      </c>
      <c r="B60" s="77">
        <v>0</v>
      </c>
      <c r="C60" s="8">
        <v>0</v>
      </c>
    </row>
    <row r="61" spans="1:9" ht="15" x14ac:dyDescent="0.25">
      <c r="A61" s="7" t="s">
        <v>38</v>
      </c>
      <c r="B61" s="77">
        <v>0</v>
      </c>
      <c r="C61" s="8">
        <v>0</v>
      </c>
    </row>
    <row r="62" spans="1:9" ht="15" x14ac:dyDescent="0.25">
      <c r="A62" s="7" t="s">
        <v>39</v>
      </c>
      <c r="B62" s="77">
        <v>1575000</v>
      </c>
      <c r="C62" s="8">
        <v>1575000</v>
      </c>
    </row>
    <row r="63" spans="1:9" thickBot="1" x14ac:dyDescent="0.3">
      <c r="A63" s="7" t="s">
        <v>40</v>
      </c>
      <c r="B63" s="78">
        <v>0</v>
      </c>
      <c r="C63" s="43">
        <v>0</v>
      </c>
    </row>
    <row r="64" spans="1:9" thickBot="1" x14ac:dyDescent="0.3">
      <c r="A64" s="6" t="s">
        <v>66</v>
      </c>
      <c r="B64" s="79"/>
      <c r="C64" s="46"/>
    </row>
    <row r="65" spans="1:9" ht="15" x14ac:dyDescent="0.25">
      <c r="A65" s="7" t="s">
        <v>67</v>
      </c>
      <c r="B65" s="44"/>
      <c r="C65" s="44"/>
    </row>
    <row r="66" spans="1:9" s="54" customFormat="1" ht="15" x14ac:dyDescent="0.25">
      <c r="A66" s="7" t="s">
        <v>82</v>
      </c>
      <c r="B66" s="8"/>
      <c r="C66" s="8"/>
      <c r="D66" s="1"/>
      <c r="H66" s="35"/>
      <c r="I66" s="35"/>
    </row>
    <row r="67" spans="1:9" s="54" customFormat="1" ht="15" x14ac:dyDescent="0.25">
      <c r="A67" s="7" t="s">
        <v>83</v>
      </c>
      <c r="B67" s="8"/>
      <c r="C67" s="8"/>
      <c r="D67" s="1"/>
      <c r="H67" s="35"/>
      <c r="I67" s="35"/>
    </row>
    <row r="68" spans="1:9" s="54" customFormat="1" thickBot="1" x14ac:dyDescent="0.3">
      <c r="A68" s="7" t="s">
        <v>84</v>
      </c>
      <c r="B68" s="43"/>
      <c r="C68" s="43"/>
      <c r="D68" s="1"/>
      <c r="H68" s="35"/>
      <c r="I68" s="35"/>
    </row>
    <row r="69" spans="1:9" s="55" customFormat="1" thickBot="1" x14ac:dyDescent="0.3">
      <c r="A69" s="47" t="s">
        <v>85</v>
      </c>
      <c r="B69" s="45"/>
      <c r="C69" s="46"/>
      <c r="D69" s="1"/>
      <c r="H69" s="35"/>
      <c r="I69" s="35"/>
    </row>
    <row r="70" spans="1:9" s="55" customFormat="1" ht="15" x14ac:dyDescent="0.25">
      <c r="A70" s="7" t="s">
        <v>86</v>
      </c>
      <c r="B70" s="44"/>
      <c r="C70" s="44"/>
      <c r="D70" s="1"/>
      <c r="H70" s="35"/>
      <c r="I70" s="35"/>
    </row>
    <row r="71" spans="1:9" s="55" customFormat="1" thickBot="1" x14ac:dyDescent="0.3">
      <c r="A71" s="7" t="s">
        <v>87</v>
      </c>
      <c r="B71" s="43"/>
      <c r="C71" s="43"/>
      <c r="D71" s="1"/>
      <c r="H71" s="35"/>
      <c r="I71" s="35"/>
    </row>
    <row r="72" spans="1:9" s="55" customFormat="1" thickBot="1" x14ac:dyDescent="0.3">
      <c r="A72" s="47" t="s">
        <v>88</v>
      </c>
      <c r="B72" s="45"/>
      <c r="C72" s="46"/>
      <c r="D72" s="1"/>
      <c r="H72" s="35"/>
      <c r="I72" s="35"/>
    </row>
    <row r="73" spans="1:9" s="55" customFormat="1" ht="15" x14ac:dyDescent="0.25">
      <c r="A73" s="7" t="s">
        <v>89</v>
      </c>
      <c r="B73" s="44"/>
      <c r="C73" s="44"/>
      <c r="D73" s="1"/>
      <c r="H73" s="35"/>
      <c r="I73" s="35"/>
    </row>
    <row r="74" spans="1:9" s="55" customFormat="1" ht="15" x14ac:dyDescent="0.25">
      <c r="A74" s="7" t="s">
        <v>90</v>
      </c>
      <c r="B74" s="8"/>
      <c r="C74" s="8"/>
      <c r="D74" s="1"/>
      <c r="H74" s="35"/>
      <c r="I74" s="35"/>
    </row>
    <row r="75" spans="1:9" s="55" customFormat="1" ht="15" x14ac:dyDescent="0.25">
      <c r="A75" s="7" t="s">
        <v>91</v>
      </c>
      <c r="B75" s="8"/>
      <c r="C75" s="8"/>
      <c r="D75" s="1"/>
      <c r="H75" s="35"/>
      <c r="I75" s="35"/>
    </row>
    <row r="76" spans="1:9" thickBot="1" x14ac:dyDescent="0.3">
      <c r="A76" s="9" t="s">
        <v>92</v>
      </c>
      <c r="B76" s="53">
        <f>+B12+B18+B28+B54</f>
        <v>696521299</v>
      </c>
      <c r="C76" s="53">
        <f>+C12+C18+C28+C54</f>
        <v>696521299</v>
      </c>
    </row>
    <row r="77" spans="1:9" s="56" customFormat="1" ht="15" x14ac:dyDescent="0.25">
      <c r="A77" s="75" t="s">
        <v>94</v>
      </c>
      <c r="B77" s="68"/>
      <c r="C77" s="60"/>
      <c r="D77" s="1"/>
      <c r="H77" s="35"/>
      <c r="I77" s="35"/>
    </row>
    <row r="78" spans="1:9" s="56" customFormat="1" thickBot="1" x14ac:dyDescent="0.3">
      <c r="A78" s="75" t="s">
        <v>95</v>
      </c>
      <c r="B78" s="69"/>
      <c r="C78" s="61"/>
      <c r="D78" s="1"/>
      <c r="H78" s="35"/>
      <c r="I78" s="35"/>
    </row>
    <row r="79" spans="1:9" s="56" customFormat="1" ht="15" x14ac:dyDescent="0.25">
      <c r="A79" s="76" t="s">
        <v>96</v>
      </c>
      <c r="B79" s="70"/>
      <c r="C79" s="59"/>
      <c r="D79" s="1"/>
      <c r="H79" s="35"/>
      <c r="I79" s="35"/>
    </row>
    <row r="80" spans="1:9" s="56" customFormat="1" thickBot="1" x14ac:dyDescent="0.3">
      <c r="A80" s="76" t="s">
        <v>97</v>
      </c>
      <c r="B80" s="71"/>
      <c r="C80" s="62"/>
      <c r="D80" s="1"/>
      <c r="H80" s="35"/>
      <c r="I80" s="35"/>
    </row>
    <row r="81" spans="1:9" s="56" customFormat="1" thickBot="1" x14ac:dyDescent="0.3">
      <c r="A81" s="75" t="s">
        <v>98</v>
      </c>
      <c r="B81" s="72"/>
      <c r="C81" s="64"/>
      <c r="D81" s="1"/>
      <c r="H81" s="35"/>
      <c r="I81" s="35"/>
    </row>
    <row r="82" spans="1:9" s="56" customFormat="1" ht="15" x14ac:dyDescent="0.25">
      <c r="A82" s="76" t="s">
        <v>99</v>
      </c>
      <c r="B82" s="70"/>
      <c r="C82" s="59"/>
      <c r="D82" s="1"/>
      <c r="H82" s="35"/>
      <c r="I82" s="35"/>
    </row>
    <row r="83" spans="1:9" s="56" customFormat="1" thickBot="1" x14ac:dyDescent="0.3">
      <c r="A83" s="76" t="s">
        <v>100</v>
      </c>
      <c r="B83" s="71"/>
      <c r="C83" s="62"/>
      <c r="D83" s="1"/>
      <c r="H83" s="35"/>
      <c r="I83" s="35"/>
    </row>
    <row r="84" spans="1:9" s="56" customFormat="1" thickBot="1" x14ac:dyDescent="0.3">
      <c r="A84" s="75" t="s">
        <v>101</v>
      </c>
      <c r="B84" s="72"/>
      <c r="C84" s="64"/>
      <c r="D84" s="1"/>
      <c r="H84" s="35"/>
      <c r="I84" s="35"/>
    </row>
    <row r="85" spans="1:9" s="56" customFormat="1" thickBot="1" x14ac:dyDescent="0.3">
      <c r="A85" s="76" t="s">
        <v>102</v>
      </c>
      <c r="B85" s="73"/>
      <c r="C85" s="65"/>
      <c r="D85" s="1"/>
      <c r="H85" s="35"/>
      <c r="I85" s="35"/>
    </row>
    <row r="86" spans="1:9" s="56" customFormat="1" thickBot="1" x14ac:dyDescent="0.3">
      <c r="A86" s="74" t="s">
        <v>103</v>
      </c>
      <c r="B86" s="63"/>
      <c r="C86" s="64"/>
      <c r="D86" s="1"/>
      <c r="H86" s="35"/>
      <c r="I86" s="35"/>
    </row>
    <row r="87" spans="1:9" s="56" customFormat="1" ht="15" x14ac:dyDescent="0.25">
      <c r="A87" s="57"/>
      <c r="B87" s="59"/>
      <c r="C87" s="59"/>
      <c r="D87" s="1"/>
      <c r="H87" s="35"/>
      <c r="I87" s="35"/>
    </row>
    <row r="88" spans="1:9" s="56" customFormat="1" ht="15" x14ac:dyDescent="0.25">
      <c r="A88" s="66" t="s">
        <v>104</v>
      </c>
      <c r="B88" s="67">
        <f>B76</f>
        <v>696521299</v>
      </c>
      <c r="C88" s="67">
        <f>C76</f>
        <v>696521299</v>
      </c>
      <c r="D88" s="1"/>
      <c r="H88" s="35"/>
      <c r="I88" s="35"/>
    </row>
    <row r="89" spans="1:9" s="56" customFormat="1" ht="15" x14ac:dyDescent="0.25">
      <c r="A89" s="57" t="s">
        <v>93</v>
      </c>
      <c r="B89" s="58"/>
      <c r="C89" s="58"/>
      <c r="D89" s="1"/>
      <c r="H89" s="35"/>
      <c r="I89" s="35"/>
    </row>
    <row r="90" spans="1:9" ht="15" x14ac:dyDescent="0.25">
      <c r="A90" s="95" t="s">
        <v>50</v>
      </c>
      <c r="B90" s="96"/>
      <c r="C90" s="97"/>
    </row>
    <row r="91" spans="1:9" ht="15" x14ac:dyDescent="0.25">
      <c r="A91" s="98" t="s">
        <v>51</v>
      </c>
      <c r="B91" s="99"/>
      <c r="C91" s="100"/>
    </row>
    <row r="92" spans="1:9" ht="36" customHeight="1" x14ac:dyDescent="0.25">
      <c r="A92" s="82" t="s">
        <v>59</v>
      </c>
      <c r="B92" s="82"/>
      <c r="C92" s="82"/>
    </row>
    <row r="93" spans="1:9" ht="15" x14ac:dyDescent="0.25">
      <c r="A93" s="38"/>
      <c r="B93" s="38"/>
      <c r="C93" s="38"/>
    </row>
    <row r="95" spans="1:9" ht="15" customHeight="1" x14ac:dyDescent="0.25">
      <c r="A95" s="42" t="s">
        <v>61</v>
      </c>
      <c r="B95" s="83" t="s">
        <v>60</v>
      </c>
      <c r="C95" s="83"/>
    </row>
    <row r="96" spans="1:9" ht="15" customHeight="1" x14ac:dyDescent="0.25">
      <c r="A96" s="39" t="s">
        <v>62</v>
      </c>
      <c r="B96" s="84" t="s">
        <v>54</v>
      </c>
      <c r="C96" s="84"/>
    </row>
    <row r="97" spans="1:4" ht="15" customHeight="1" x14ac:dyDescent="0.25">
      <c r="A97" s="42" t="s">
        <v>63</v>
      </c>
      <c r="B97" s="83" t="s">
        <v>55</v>
      </c>
      <c r="C97" s="83"/>
    </row>
    <row r="98" spans="1:4" ht="15.75" customHeight="1" x14ac:dyDescent="0.25">
      <c r="A98" s="40"/>
      <c r="B98" s="40"/>
      <c r="C98" s="40"/>
      <c r="D98" s="40"/>
    </row>
    <row r="99" spans="1:4" ht="15.75" customHeight="1" x14ac:dyDescent="0.25">
      <c r="A99" s="40"/>
      <c r="B99" s="40"/>
      <c r="C99" s="40"/>
      <c r="D99" s="40"/>
    </row>
    <row r="100" spans="1:4" ht="15.75" customHeight="1" x14ac:dyDescent="0.25">
      <c r="A100" s="40"/>
      <c r="B100" s="40"/>
      <c r="C100" s="40"/>
      <c r="D100" s="40"/>
    </row>
    <row r="101" spans="1:4" ht="15.75" customHeight="1" x14ac:dyDescent="0.25">
      <c r="A101" s="40"/>
      <c r="B101" s="40"/>
      <c r="C101" s="40"/>
      <c r="D101" s="40"/>
    </row>
  </sheetData>
  <mergeCells count="14">
    <mergeCell ref="A92:C92"/>
    <mergeCell ref="B95:C95"/>
    <mergeCell ref="B96:C96"/>
    <mergeCell ref="B97:C97"/>
    <mergeCell ref="A1:D3"/>
    <mergeCell ref="A4:C4"/>
    <mergeCell ref="A5:C5"/>
    <mergeCell ref="A6:C6"/>
    <mergeCell ref="A7:C7"/>
    <mergeCell ref="A9:A10"/>
    <mergeCell ref="B9:B10"/>
    <mergeCell ref="C9:C10"/>
    <mergeCell ref="A90:C90"/>
    <mergeCell ref="A91:C91"/>
  </mergeCells>
  <printOptions horizontalCentered="1" verticalCentered="1"/>
  <pageMargins left="0.70866141732283472" right="0.70866141732283472" top="0.15748031496062992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9"/>
  <sheetViews>
    <sheetView tabSelected="1" view="pageBreakPreview" topLeftCell="A64" zoomScale="60" zoomScaleNormal="70" workbookViewId="0">
      <selection activeCell="B72" sqref="B72"/>
    </sheetView>
  </sheetViews>
  <sheetFormatPr baseColWidth="10" defaultRowHeight="15" x14ac:dyDescent="0.25"/>
  <cols>
    <col min="1" max="1" width="80.42578125" style="1" customWidth="1"/>
    <col min="2" max="2" width="17.5703125" style="20" customWidth="1"/>
    <col min="3" max="3" width="16.7109375" style="29" customWidth="1"/>
    <col min="4" max="4" width="15.85546875" style="20" customWidth="1"/>
    <col min="5" max="5" width="16.42578125" style="20" customWidth="1"/>
    <col min="6" max="16384" width="11.42578125" style="1"/>
  </cols>
  <sheetData>
    <row r="1" spans="1:5" x14ac:dyDescent="0.25">
      <c r="C1" s="101"/>
      <c r="D1" s="101"/>
    </row>
    <row r="2" spans="1:5" x14ac:dyDescent="0.25">
      <c r="C2" s="101"/>
      <c r="D2" s="101"/>
    </row>
    <row r="3" spans="1:5" x14ac:dyDescent="0.25">
      <c r="C3" s="101"/>
      <c r="D3" s="101"/>
    </row>
    <row r="4" spans="1:5" ht="15.75" x14ac:dyDescent="0.25">
      <c r="A4" s="105" t="s">
        <v>48</v>
      </c>
      <c r="B4" s="106"/>
      <c r="C4" s="106"/>
      <c r="D4" s="106"/>
      <c r="E4" s="106"/>
    </row>
    <row r="5" spans="1:5" ht="15.75" x14ac:dyDescent="0.25">
      <c r="A5" s="105" t="s">
        <v>49</v>
      </c>
      <c r="B5" s="106"/>
      <c r="C5" s="106"/>
      <c r="D5" s="106"/>
      <c r="E5" s="106"/>
    </row>
    <row r="6" spans="1:5" ht="15.75" x14ac:dyDescent="0.25">
      <c r="A6" s="107" t="s">
        <v>0</v>
      </c>
      <c r="B6" s="108"/>
      <c r="C6" s="108"/>
      <c r="D6" s="108"/>
      <c r="E6" s="108"/>
    </row>
    <row r="7" spans="1:5" ht="15.75" x14ac:dyDescent="0.25">
      <c r="A7" s="109" t="s">
        <v>56</v>
      </c>
      <c r="B7" s="110"/>
      <c r="C7" s="110"/>
      <c r="D7" s="110"/>
      <c r="E7" s="110"/>
    </row>
    <row r="8" spans="1:5" ht="15.75" x14ac:dyDescent="0.25">
      <c r="A8" s="111" t="s">
        <v>42</v>
      </c>
      <c r="B8" s="111"/>
      <c r="C8" s="111"/>
      <c r="D8" s="111"/>
      <c r="E8" s="111"/>
    </row>
    <row r="9" spans="1:5" ht="15.75" x14ac:dyDescent="0.25">
      <c r="A9" s="111" t="s">
        <v>1</v>
      </c>
      <c r="B9" s="111"/>
      <c r="C9" s="111"/>
      <c r="D9" s="111"/>
      <c r="E9" s="111"/>
    </row>
    <row r="10" spans="1:5" ht="15.75" x14ac:dyDescent="0.25">
      <c r="A10" s="2"/>
      <c r="B10" s="13"/>
      <c r="C10" s="21"/>
      <c r="D10" s="26"/>
      <c r="E10" s="26"/>
    </row>
    <row r="11" spans="1:5" ht="15.75" x14ac:dyDescent="0.25">
      <c r="A11" s="102" t="s">
        <v>2</v>
      </c>
      <c r="B11" s="103" t="s">
        <v>3</v>
      </c>
      <c r="C11" s="103" t="s">
        <v>4</v>
      </c>
      <c r="D11" s="104" t="s">
        <v>43</v>
      </c>
      <c r="E11" s="104"/>
    </row>
    <row r="12" spans="1:5" ht="15.75" x14ac:dyDescent="0.25">
      <c r="A12" s="102"/>
      <c r="B12" s="103"/>
      <c r="C12" s="103"/>
      <c r="D12" s="30" t="s">
        <v>44</v>
      </c>
      <c r="E12" s="30" t="s">
        <v>45</v>
      </c>
    </row>
    <row r="13" spans="1:5" ht="15.75" x14ac:dyDescent="0.25">
      <c r="A13" s="10" t="s">
        <v>5</v>
      </c>
      <c r="B13" s="22">
        <f>B14+B20+B30+B56</f>
        <v>696521299</v>
      </c>
      <c r="C13" s="23">
        <f>C14+C20+C30+C56</f>
        <v>696521299</v>
      </c>
      <c r="D13" s="31">
        <f>D14+D20+D30+D56</f>
        <v>44862620.939999998</v>
      </c>
      <c r="E13" s="31">
        <f>E14+E20+E30+E56</f>
        <v>44862620.939999998</v>
      </c>
    </row>
    <row r="14" spans="1:5" ht="15.75" x14ac:dyDescent="0.25">
      <c r="A14" s="11" t="s">
        <v>6</v>
      </c>
      <c r="B14" s="22">
        <f t="shared" ref="B14" si="0">SUM(B15:B19)</f>
        <v>622525502</v>
      </c>
      <c r="C14" s="23">
        <f>C15+C16+C17+C19</f>
        <v>622525502</v>
      </c>
      <c r="D14" s="31">
        <f t="shared" ref="D14" si="1">SUM(D15:D19)</f>
        <v>42638468.280000001</v>
      </c>
      <c r="E14" s="31">
        <f>SUM(E15:E19)</f>
        <v>42638468.280000001</v>
      </c>
    </row>
    <row r="15" spans="1:5" ht="15.75" x14ac:dyDescent="0.25">
      <c r="A15" s="12" t="s">
        <v>7</v>
      </c>
      <c r="B15" s="24">
        <v>482098953</v>
      </c>
      <c r="C15" s="24">
        <v>482098953</v>
      </c>
      <c r="D15" s="24">
        <v>36671557.75</v>
      </c>
      <c r="E15" s="24">
        <f>SUM(D15:D15)</f>
        <v>36671557.75</v>
      </c>
    </row>
    <row r="16" spans="1:5" ht="15.75" x14ac:dyDescent="0.25">
      <c r="A16" s="12" t="s">
        <v>8</v>
      </c>
      <c r="B16" s="24">
        <v>72668453</v>
      </c>
      <c r="C16" s="24">
        <v>72668453</v>
      </c>
      <c r="D16" s="24">
        <v>382000</v>
      </c>
      <c r="E16" s="24">
        <f>SUM(D16:D16)</f>
        <v>382000</v>
      </c>
    </row>
    <row r="17" spans="1:5" ht="15.75" x14ac:dyDescent="0.25">
      <c r="A17" s="12" t="s">
        <v>9</v>
      </c>
      <c r="B17" s="24">
        <v>396000</v>
      </c>
      <c r="C17" s="24">
        <v>396000</v>
      </c>
      <c r="D17" s="24">
        <v>0</v>
      </c>
      <c r="E17" s="24">
        <f>SUM(D17:D17)</f>
        <v>0</v>
      </c>
    </row>
    <row r="18" spans="1:5" ht="15.75" x14ac:dyDescent="0.25">
      <c r="A18" s="12" t="s">
        <v>10</v>
      </c>
      <c r="B18" s="24">
        <v>0</v>
      </c>
      <c r="C18" s="24">
        <v>0</v>
      </c>
      <c r="D18" s="24">
        <v>0</v>
      </c>
      <c r="E18" s="24">
        <f>SUM(D18:D18)</f>
        <v>0</v>
      </c>
    </row>
    <row r="19" spans="1:5" ht="15.75" x14ac:dyDescent="0.25">
      <c r="A19" s="12" t="s">
        <v>11</v>
      </c>
      <c r="B19" s="24">
        <v>67362096</v>
      </c>
      <c r="C19" s="24">
        <v>67362096</v>
      </c>
      <c r="D19" s="24">
        <v>5584910.5300000003</v>
      </c>
      <c r="E19" s="24">
        <f>SUM(D19:D19)</f>
        <v>5584910.5300000003</v>
      </c>
    </row>
    <row r="20" spans="1:5" ht="15.75" x14ac:dyDescent="0.25">
      <c r="A20" s="11" t="s">
        <v>12</v>
      </c>
      <c r="B20" s="22">
        <f>SUM(B21:B29)</f>
        <v>57358410</v>
      </c>
      <c r="C20" s="23">
        <f>C21+C22+C23+C24+C25+C26+C27+C28+C29</f>
        <v>57358410</v>
      </c>
      <c r="D20" s="31">
        <f t="shared" ref="D20" si="2">SUM(D21:D29)</f>
        <v>2224152.66</v>
      </c>
      <c r="E20" s="31">
        <f>SUM(E21:E29)</f>
        <v>2224152.66</v>
      </c>
    </row>
    <row r="21" spans="1:5" ht="15.75" x14ac:dyDescent="0.25">
      <c r="A21" s="14" t="s">
        <v>13</v>
      </c>
      <c r="B21" s="24">
        <v>35784499</v>
      </c>
      <c r="C21" s="24">
        <v>35784499</v>
      </c>
      <c r="D21" s="32">
        <v>1921905.87</v>
      </c>
      <c r="E21" s="32">
        <f t="shared" ref="E21:E29" si="3">SUM(D21:D21)</f>
        <v>1921905.87</v>
      </c>
    </row>
    <row r="22" spans="1:5" ht="15.75" x14ac:dyDescent="0.25">
      <c r="A22" s="14" t="s">
        <v>14</v>
      </c>
      <c r="B22" s="24">
        <v>676300</v>
      </c>
      <c r="C22" s="24">
        <v>676300</v>
      </c>
      <c r="D22" s="32">
        <v>0</v>
      </c>
      <c r="E22" s="32">
        <f t="shared" si="3"/>
        <v>0</v>
      </c>
    </row>
    <row r="23" spans="1:5" ht="15.75" x14ac:dyDescent="0.25">
      <c r="A23" s="14" t="s">
        <v>15</v>
      </c>
      <c r="B23" s="24">
        <v>905031</v>
      </c>
      <c r="C23" s="24">
        <v>905031</v>
      </c>
      <c r="D23" s="32">
        <v>0</v>
      </c>
      <c r="E23" s="32">
        <f t="shared" si="3"/>
        <v>0</v>
      </c>
    </row>
    <row r="24" spans="1:5" ht="15.75" x14ac:dyDescent="0.25">
      <c r="A24" s="14" t="s">
        <v>16</v>
      </c>
      <c r="B24" s="24">
        <v>260980</v>
      </c>
      <c r="C24" s="24">
        <v>260980</v>
      </c>
      <c r="D24" s="32">
        <v>0</v>
      </c>
      <c r="E24" s="32">
        <f t="shared" si="3"/>
        <v>0</v>
      </c>
    </row>
    <row r="25" spans="1:5" ht="15.75" x14ac:dyDescent="0.25">
      <c r="A25" s="14" t="s">
        <v>17</v>
      </c>
      <c r="B25" s="24">
        <v>3943000</v>
      </c>
      <c r="C25" s="24">
        <v>4943000</v>
      </c>
      <c r="D25" s="32">
        <v>0</v>
      </c>
      <c r="E25" s="32">
        <f t="shared" si="3"/>
        <v>0</v>
      </c>
    </row>
    <row r="26" spans="1:5" ht="15.75" x14ac:dyDescent="0.25">
      <c r="A26" s="12" t="s">
        <v>18</v>
      </c>
      <c r="B26" s="24">
        <v>5450000</v>
      </c>
      <c r="C26" s="24">
        <v>5450000</v>
      </c>
      <c r="D26" s="24">
        <v>302246.78999999998</v>
      </c>
      <c r="E26" s="24">
        <f t="shared" si="3"/>
        <v>302246.78999999998</v>
      </c>
    </row>
    <row r="27" spans="1:5" ht="15.75" x14ac:dyDescent="0.25">
      <c r="A27" s="12" t="s">
        <v>52</v>
      </c>
      <c r="B27" s="24">
        <v>1565000</v>
      </c>
      <c r="C27" s="24">
        <v>1213350</v>
      </c>
      <c r="D27" s="24">
        <v>0</v>
      </c>
      <c r="E27" s="24">
        <f t="shared" si="3"/>
        <v>0</v>
      </c>
    </row>
    <row r="28" spans="1:5" ht="15.75" x14ac:dyDescent="0.25">
      <c r="A28" s="12" t="s">
        <v>19</v>
      </c>
      <c r="B28" s="24">
        <v>4800000</v>
      </c>
      <c r="C28" s="24">
        <v>5151650</v>
      </c>
      <c r="D28" s="24">
        <v>0</v>
      </c>
      <c r="E28" s="24">
        <f t="shared" si="3"/>
        <v>0</v>
      </c>
    </row>
    <row r="29" spans="1:5" ht="15.75" x14ac:dyDescent="0.25">
      <c r="A29" s="12" t="s">
        <v>20</v>
      </c>
      <c r="B29" s="24">
        <v>3973600</v>
      </c>
      <c r="C29" s="24">
        <v>2973600</v>
      </c>
      <c r="D29" s="24">
        <v>0</v>
      </c>
      <c r="E29" s="24">
        <f t="shared" si="3"/>
        <v>0</v>
      </c>
    </row>
    <row r="30" spans="1:5" ht="15.75" x14ac:dyDescent="0.25">
      <c r="A30" s="11" t="s">
        <v>21</v>
      </c>
      <c r="B30" s="22">
        <f>+B31+B32+B33+B34+B35+B36+B37+B38+B39</f>
        <v>13133749</v>
      </c>
      <c r="C30" s="23">
        <f>C31+C32+C33+C34+C35+C36+C37+C39</f>
        <v>13087749</v>
      </c>
      <c r="D30" s="31">
        <v>0</v>
      </c>
      <c r="E30" s="23">
        <f t="shared" ref="E30" si="4">SUM(E31:E39)</f>
        <v>0</v>
      </c>
    </row>
    <row r="31" spans="1:5" ht="15.75" x14ac:dyDescent="0.25">
      <c r="A31" s="12" t="s">
        <v>22</v>
      </c>
      <c r="B31" s="24">
        <v>1503999</v>
      </c>
      <c r="C31" s="24">
        <v>1503999</v>
      </c>
      <c r="D31" s="24">
        <v>0</v>
      </c>
      <c r="E31" s="24">
        <f t="shared" ref="E31:E55" si="5">SUM(D31:D31)</f>
        <v>0</v>
      </c>
    </row>
    <row r="32" spans="1:5" ht="15.75" x14ac:dyDescent="0.25">
      <c r="A32" s="12" t="s">
        <v>23</v>
      </c>
      <c r="B32" s="24">
        <v>670000</v>
      </c>
      <c r="C32" s="24">
        <v>670000</v>
      </c>
      <c r="D32" s="24">
        <v>0</v>
      </c>
      <c r="E32" s="24">
        <f t="shared" si="5"/>
        <v>0</v>
      </c>
    </row>
    <row r="33" spans="1:5" ht="15.75" x14ac:dyDescent="0.25">
      <c r="A33" s="12" t="s">
        <v>24</v>
      </c>
      <c r="B33" s="24">
        <v>250000</v>
      </c>
      <c r="C33" s="24">
        <v>250000</v>
      </c>
      <c r="D33" s="24">
        <v>0</v>
      </c>
      <c r="E33" s="24">
        <f t="shared" si="5"/>
        <v>0</v>
      </c>
    </row>
    <row r="34" spans="1:5" ht="15.75" x14ac:dyDescent="0.25">
      <c r="A34" s="12" t="s">
        <v>25</v>
      </c>
      <c r="B34" s="24">
        <v>0</v>
      </c>
      <c r="C34" s="24">
        <v>0</v>
      </c>
      <c r="D34" s="24">
        <v>0</v>
      </c>
      <c r="E34" s="24">
        <f t="shared" si="5"/>
        <v>0</v>
      </c>
    </row>
    <row r="35" spans="1:5" ht="15.75" x14ac:dyDescent="0.25">
      <c r="A35" s="12" t="s">
        <v>26</v>
      </c>
      <c r="B35" s="24">
        <v>60000</v>
      </c>
      <c r="C35" s="24">
        <v>60000</v>
      </c>
      <c r="D35" s="24">
        <v>0</v>
      </c>
      <c r="E35" s="24">
        <f t="shared" si="5"/>
        <v>0</v>
      </c>
    </row>
    <row r="36" spans="1:5" ht="15.75" x14ac:dyDescent="0.25">
      <c r="A36" s="12" t="s">
        <v>27</v>
      </c>
      <c r="B36" s="24">
        <v>0</v>
      </c>
      <c r="C36" s="24">
        <v>325000</v>
      </c>
      <c r="D36" s="24">
        <v>0</v>
      </c>
      <c r="E36" s="24">
        <f t="shared" si="5"/>
        <v>0</v>
      </c>
    </row>
    <row r="37" spans="1:5" ht="15.75" x14ac:dyDescent="0.25">
      <c r="A37" s="12" t="s">
        <v>28</v>
      </c>
      <c r="B37" s="24">
        <v>7550000</v>
      </c>
      <c r="C37" s="24">
        <v>7550000</v>
      </c>
      <c r="D37" s="24">
        <v>0</v>
      </c>
      <c r="E37" s="24">
        <f t="shared" si="5"/>
        <v>0</v>
      </c>
    </row>
    <row r="38" spans="1:5" ht="15.75" x14ac:dyDescent="0.25">
      <c r="A38" s="12" t="s">
        <v>29</v>
      </c>
      <c r="B38" s="24">
        <v>0</v>
      </c>
      <c r="C38" s="24">
        <v>0</v>
      </c>
      <c r="D38" s="24">
        <v>0</v>
      </c>
      <c r="E38" s="24">
        <f t="shared" si="5"/>
        <v>0</v>
      </c>
    </row>
    <row r="39" spans="1:5" ht="16.5" thickBot="1" x14ac:dyDescent="0.3">
      <c r="A39" s="12" t="s">
        <v>30</v>
      </c>
      <c r="B39" s="24">
        <v>3099750</v>
      </c>
      <c r="C39" s="24">
        <v>2728750</v>
      </c>
      <c r="D39" s="24">
        <v>0</v>
      </c>
      <c r="E39" s="24">
        <f t="shared" si="5"/>
        <v>0</v>
      </c>
    </row>
    <row r="40" spans="1:5" ht="16.5" thickBot="1" x14ac:dyDescent="0.3">
      <c r="A40" s="51" t="s">
        <v>64</v>
      </c>
      <c r="B40" s="45"/>
      <c r="C40" s="46"/>
      <c r="D40" s="24">
        <v>0</v>
      </c>
      <c r="E40" s="24">
        <f t="shared" si="5"/>
        <v>0</v>
      </c>
    </row>
    <row r="41" spans="1:5" ht="15.75" x14ac:dyDescent="0.25">
      <c r="A41" s="80" t="s">
        <v>65</v>
      </c>
      <c r="B41" s="44"/>
      <c r="C41" s="44"/>
      <c r="D41" s="24">
        <v>0</v>
      </c>
      <c r="E41" s="24">
        <f t="shared" si="5"/>
        <v>0</v>
      </c>
    </row>
    <row r="42" spans="1:5" ht="15.75" x14ac:dyDescent="0.25">
      <c r="A42" s="80" t="s">
        <v>68</v>
      </c>
      <c r="B42" s="8"/>
      <c r="C42" s="8"/>
      <c r="D42" s="24">
        <v>0</v>
      </c>
      <c r="E42" s="24">
        <f t="shared" si="5"/>
        <v>0</v>
      </c>
    </row>
    <row r="43" spans="1:5" ht="15.75" x14ac:dyDescent="0.25">
      <c r="A43" s="80" t="s">
        <v>69</v>
      </c>
      <c r="B43" s="8"/>
      <c r="C43" s="8"/>
      <c r="D43" s="24">
        <v>0</v>
      </c>
      <c r="E43" s="24">
        <f t="shared" si="5"/>
        <v>0</v>
      </c>
    </row>
    <row r="44" spans="1:5" ht="15.75" x14ac:dyDescent="0.25">
      <c r="A44" s="80" t="s">
        <v>70</v>
      </c>
      <c r="B44" s="8"/>
      <c r="C44" s="8"/>
      <c r="D44" s="24">
        <v>0</v>
      </c>
      <c r="E44" s="24">
        <f t="shared" si="5"/>
        <v>0</v>
      </c>
    </row>
    <row r="45" spans="1:5" ht="15.75" x14ac:dyDescent="0.25">
      <c r="A45" s="80" t="s">
        <v>71</v>
      </c>
      <c r="B45" s="8"/>
      <c r="C45" s="8"/>
      <c r="D45" s="24">
        <v>0</v>
      </c>
      <c r="E45" s="24">
        <f t="shared" si="5"/>
        <v>0</v>
      </c>
    </row>
    <row r="46" spans="1:5" ht="15.75" x14ac:dyDescent="0.25">
      <c r="A46" s="80" t="s">
        <v>72</v>
      </c>
      <c r="B46" s="8"/>
      <c r="C46" s="8"/>
      <c r="D46" s="24">
        <v>0</v>
      </c>
      <c r="E46" s="24">
        <f t="shared" si="5"/>
        <v>0</v>
      </c>
    </row>
    <row r="47" spans="1:5" ht="16.5" thickBot="1" x14ac:dyDescent="0.3">
      <c r="A47" s="80" t="s">
        <v>73</v>
      </c>
      <c r="B47" s="43"/>
      <c r="C47" s="43"/>
      <c r="D47" s="24">
        <v>0</v>
      </c>
      <c r="E47" s="24">
        <f t="shared" si="5"/>
        <v>0</v>
      </c>
    </row>
    <row r="48" spans="1:5" ht="16.5" thickBot="1" x14ac:dyDescent="0.3">
      <c r="A48" s="81" t="s">
        <v>74</v>
      </c>
      <c r="B48" s="45"/>
      <c r="C48" s="46"/>
      <c r="D48" s="24">
        <v>0</v>
      </c>
      <c r="E48" s="24">
        <f t="shared" si="5"/>
        <v>0</v>
      </c>
    </row>
    <row r="49" spans="1:5" ht="15.75" x14ac:dyDescent="0.25">
      <c r="A49" s="80" t="s">
        <v>75</v>
      </c>
      <c r="B49" s="44"/>
      <c r="C49" s="44"/>
      <c r="D49" s="24">
        <v>0</v>
      </c>
      <c r="E49" s="24">
        <f t="shared" si="5"/>
        <v>0</v>
      </c>
    </row>
    <row r="50" spans="1:5" ht="15.75" x14ac:dyDescent="0.25">
      <c r="A50" s="80" t="s">
        <v>76</v>
      </c>
      <c r="B50" s="8"/>
      <c r="C50" s="8"/>
      <c r="D50" s="24">
        <v>0</v>
      </c>
      <c r="E50" s="24">
        <f t="shared" si="5"/>
        <v>0</v>
      </c>
    </row>
    <row r="51" spans="1:5" ht="15.75" x14ac:dyDescent="0.25">
      <c r="A51" s="80" t="s">
        <v>77</v>
      </c>
      <c r="B51" s="8"/>
      <c r="C51" s="8"/>
      <c r="D51" s="24">
        <v>0</v>
      </c>
      <c r="E51" s="24">
        <f t="shared" si="5"/>
        <v>0</v>
      </c>
    </row>
    <row r="52" spans="1:5" ht="15.75" x14ac:dyDescent="0.25">
      <c r="A52" s="80" t="s">
        <v>78</v>
      </c>
      <c r="B52" s="8"/>
      <c r="C52" s="8"/>
      <c r="D52" s="24">
        <v>0</v>
      </c>
      <c r="E52" s="24">
        <f t="shared" si="5"/>
        <v>0</v>
      </c>
    </row>
    <row r="53" spans="1:5" ht="15.75" x14ac:dyDescent="0.25">
      <c r="A53" s="80" t="s">
        <v>79</v>
      </c>
      <c r="B53" s="8"/>
      <c r="C53" s="8"/>
      <c r="D53" s="24">
        <v>0</v>
      </c>
      <c r="E53" s="24">
        <f t="shared" si="5"/>
        <v>0</v>
      </c>
    </row>
    <row r="54" spans="1:5" ht="15.75" x14ac:dyDescent="0.25">
      <c r="A54" s="80" t="s">
        <v>80</v>
      </c>
      <c r="B54" s="8"/>
      <c r="C54" s="8"/>
      <c r="D54" s="24">
        <v>0</v>
      </c>
      <c r="E54" s="24">
        <f t="shared" si="5"/>
        <v>0</v>
      </c>
    </row>
    <row r="55" spans="1:5" ht="15.75" x14ac:dyDescent="0.25">
      <c r="A55" s="80" t="s">
        <v>81</v>
      </c>
      <c r="B55" s="8"/>
      <c r="C55" s="8"/>
      <c r="D55" s="24">
        <v>0</v>
      </c>
      <c r="E55" s="24">
        <f t="shared" si="5"/>
        <v>0</v>
      </c>
    </row>
    <row r="56" spans="1:5" ht="15.75" x14ac:dyDescent="0.25">
      <c r="A56" s="11" t="s">
        <v>31</v>
      </c>
      <c r="B56" s="22">
        <f>+B57+B58+B59+B60+B61+B62+B63+B64+B65</f>
        <v>3503638</v>
      </c>
      <c r="C56" s="23">
        <f>SUM(C57:C65)</f>
        <v>3549638</v>
      </c>
      <c r="D56" s="24">
        <v>0</v>
      </c>
      <c r="E56" s="31">
        <f>SUM(E57:E65)</f>
        <v>0</v>
      </c>
    </row>
    <row r="57" spans="1:5" ht="15.75" x14ac:dyDescent="0.25">
      <c r="A57" s="12" t="s">
        <v>32</v>
      </c>
      <c r="B57" s="24">
        <v>1358000</v>
      </c>
      <c r="C57" s="24">
        <v>1283000</v>
      </c>
      <c r="D57" s="24">
        <v>0</v>
      </c>
      <c r="E57" s="24">
        <f t="shared" ref="E57:E65" si="6">SUM(D57:D57)</f>
        <v>0</v>
      </c>
    </row>
    <row r="58" spans="1:5" ht="15.75" x14ac:dyDescent="0.25">
      <c r="A58" s="12" t="s">
        <v>33</v>
      </c>
      <c r="B58" s="24">
        <v>369300</v>
      </c>
      <c r="C58" s="24">
        <v>369300</v>
      </c>
      <c r="D58" s="24">
        <v>0</v>
      </c>
      <c r="E58" s="24">
        <f t="shared" si="6"/>
        <v>0</v>
      </c>
    </row>
    <row r="59" spans="1:5" ht="15.75" x14ac:dyDescent="0.25">
      <c r="A59" s="12" t="s">
        <v>34</v>
      </c>
      <c r="B59" s="24">
        <v>0</v>
      </c>
      <c r="C59" s="24">
        <v>75000</v>
      </c>
      <c r="D59" s="24">
        <v>0</v>
      </c>
      <c r="E59" s="24">
        <f t="shared" si="6"/>
        <v>0</v>
      </c>
    </row>
    <row r="60" spans="1:5" ht="15.75" x14ac:dyDescent="0.25">
      <c r="A60" s="12" t="s">
        <v>35</v>
      </c>
      <c r="B60" s="24">
        <v>0</v>
      </c>
      <c r="C60" s="24">
        <v>0</v>
      </c>
      <c r="D60" s="24">
        <v>0</v>
      </c>
      <c r="E60" s="24">
        <f t="shared" si="6"/>
        <v>0</v>
      </c>
    </row>
    <row r="61" spans="1:5" ht="15.75" x14ac:dyDescent="0.25">
      <c r="A61" s="12" t="s">
        <v>36</v>
      </c>
      <c r="B61" s="24">
        <v>201338</v>
      </c>
      <c r="C61" s="24">
        <v>247338</v>
      </c>
      <c r="D61" s="24">
        <v>0</v>
      </c>
      <c r="E61" s="24">
        <f t="shared" si="6"/>
        <v>0</v>
      </c>
    </row>
    <row r="62" spans="1:5" ht="15.75" x14ac:dyDescent="0.25">
      <c r="A62" s="12" t="s">
        <v>37</v>
      </c>
      <c r="B62" s="24">
        <v>0</v>
      </c>
      <c r="C62" s="24">
        <v>0</v>
      </c>
      <c r="D62" s="24">
        <v>0</v>
      </c>
      <c r="E62" s="24">
        <f t="shared" si="6"/>
        <v>0</v>
      </c>
    </row>
    <row r="63" spans="1:5" ht="15.75" x14ac:dyDescent="0.25">
      <c r="A63" s="12" t="s">
        <v>38</v>
      </c>
      <c r="B63" s="24">
        <v>0</v>
      </c>
      <c r="C63" s="24">
        <v>0</v>
      </c>
      <c r="D63" s="24">
        <v>0</v>
      </c>
      <c r="E63" s="24">
        <f t="shared" si="6"/>
        <v>0</v>
      </c>
    </row>
    <row r="64" spans="1:5" ht="15.75" x14ac:dyDescent="0.25">
      <c r="A64" s="12" t="s">
        <v>39</v>
      </c>
      <c r="B64" s="24">
        <v>1575000</v>
      </c>
      <c r="C64" s="24">
        <v>1575000</v>
      </c>
      <c r="D64" s="24">
        <v>0</v>
      </c>
      <c r="E64" s="24">
        <f t="shared" si="6"/>
        <v>0</v>
      </c>
    </row>
    <row r="65" spans="1:5" ht="15.75" x14ac:dyDescent="0.25">
      <c r="A65" s="12" t="s">
        <v>40</v>
      </c>
      <c r="B65" s="24">
        <v>0</v>
      </c>
      <c r="C65" s="24">
        <v>0</v>
      </c>
      <c r="D65" s="24">
        <v>0</v>
      </c>
      <c r="E65" s="24">
        <f t="shared" si="6"/>
        <v>0</v>
      </c>
    </row>
    <row r="66" spans="1:5" ht="16.5" thickBot="1" x14ac:dyDescent="0.3">
      <c r="A66" s="15" t="s">
        <v>41</v>
      </c>
      <c r="B66" s="25">
        <f>+B14+B20+B30+B56</f>
        <v>696521299</v>
      </c>
      <c r="C66" s="25">
        <f>+C14+C20+C30+C56</f>
        <v>696521299</v>
      </c>
      <c r="D66" s="25">
        <f>+D14+D20+D30+D56</f>
        <v>44862620.939999998</v>
      </c>
      <c r="E66" s="25">
        <f>+E14+E20+E30+E56</f>
        <v>44862620.939999998</v>
      </c>
    </row>
    <row r="67" spans="1:5" ht="16.5" thickBot="1" x14ac:dyDescent="0.3">
      <c r="A67" s="10" t="s">
        <v>66</v>
      </c>
      <c r="B67" s="112"/>
      <c r="C67" s="113"/>
      <c r="D67" s="114">
        <v>0</v>
      </c>
      <c r="E67" s="114">
        <v>0</v>
      </c>
    </row>
    <row r="68" spans="1:5" ht="15.75" x14ac:dyDescent="0.25">
      <c r="A68" s="80" t="s">
        <v>67</v>
      </c>
      <c r="B68" s="115"/>
      <c r="C68" s="115"/>
      <c r="D68" s="116">
        <v>0</v>
      </c>
      <c r="E68" s="116">
        <v>0</v>
      </c>
    </row>
    <row r="69" spans="1:5" ht="15.75" x14ac:dyDescent="0.25">
      <c r="A69" s="80" t="s">
        <v>82</v>
      </c>
      <c r="B69" s="117"/>
      <c r="C69" s="117"/>
      <c r="D69" s="118">
        <v>0</v>
      </c>
      <c r="E69" s="118">
        <v>0</v>
      </c>
    </row>
    <row r="70" spans="1:5" ht="15.75" x14ac:dyDescent="0.25">
      <c r="A70" s="80" t="s">
        <v>83</v>
      </c>
      <c r="B70" s="117"/>
      <c r="C70" s="117"/>
      <c r="D70" s="118">
        <v>0</v>
      </c>
      <c r="E70" s="118">
        <v>0</v>
      </c>
    </row>
    <row r="71" spans="1:5" ht="16.5" thickBot="1" x14ac:dyDescent="0.3">
      <c r="A71" s="80" t="s">
        <v>84</v>
      </c>
      <c r="B71" s="119"/>
      <c r="C71" s="119"/>
      <c r="D71" s="120">
        <v>0</v>
      </c>
      <c r="E71" s="120">
        <v>0</v>
      </c>
    </row>
    <row r="72" spans="1:5" ht="16.5" thickBot="1" x14ac:dyDescent="0.3">
      <c r="A72" s="81" t="s">
        <v>85</v>
      </c>
      <c r="B72" s="121"/>
      <c r="C72" s="113"/>
      <c r="D72" s="122">
        <v>0</v>
      </c>
      <c r="E72" s="122">
        <v>0</v>
      </c>
    </row>
    <row r="73" spans="1:5" ht="15.75" x14ac:dyDescent="0.25">
      <c r="A73" s="80" t="s">
        <v>86</v>
      </c>
      <c r="B73" s="115"/>
      <c r="C73" s="115"/>
      <c r="D73" s="116">
        <v>0</v>
      </c>
      <c r="E73" s="116">
        <v>0</v>
      </c>
    </row>
    <row r="74" spans="1:5" ht="16.5" thickBot="1" x14ac:dyDescent="0.3">
      <c r="A74" s="80" t="s">
        <v>87</v>
      </c>
      <c r="B74" s="119"/>
      <c r="C74" s="119"/>
      <c r="D74" s="120">
        <v>0</v>
      </c>
      <c r="E74" s="120">
        <v>0</v>
      </c>
    </row>
    <row r="75" spans="1:5" ht="16.5" thickBot="1" x14ac:dyDescent="0.3">
      <c r="A75" s="81" t="s">
        <v>88</v>
      </c>
      <c r="B75" s="121"/>
      <c r="C75" s="113"/>
      <c r="D75" s="122">
        <v>0</v>
      </c>
      <c r="E75" s="122">
        <v>0</v>
      </c>
    </row>
    <row r="76" spans="1:5" ht="15.75" x14ac:dyDescent="0.25">
      <c r="A76" s="80" t="s">
        <v>89</v>
      </c>
      <c r="B76" s="115"/>
      <c r="C76" s="115"/>
      <c r="D76" s="116">
        <v>0</v>
      </c>
      <c r="E76" s="116">
        <v>0</v>
      </c>
    </row>
    <row r="77" spans="1:5" ht="15.75" x14ac:dyDescent="0.25">
      <c r="A77" s="80" t="s">
        <v>90</v>
      </c>
      <c r="B77" s="117"/>
      <c r="C77" s="117"/>
      <c r="D77" s="118">
        <v>0</v>
      </c>
      <c r="E77" s="118">
        <v>0</v>
      </c>
    </row>
    <row r="78" spans="1:5" ht="15.75" x14ac:dyDescent="0.25">
      <c r="A78" s="80" t="s">
        <v>91</v>
      </c>
      <c r="B78" s="117"/>
      <c r="C78" s="117"/>
      <c r="D78" s="118">
        <v>0</v>
      </c>
      <c r="E78" s="118">
        <v>0</v>
      </c>
    </row>
    <row r="79" spans="1:5" ht="16.5" thickBot="1" x14ac:dyDescent="0.3">
      <c r="A79" s="123" t="s">
        <v>92</v>
      </c>
      <c r="B79" s="124"/>
      <c r="C79" s="124"/>
      <c r="D79" s="125"/>
      <c r="E79" s="125"/>
    </row>
    <row r="80" spans="1:5" ht="15.75" x14ac:dyDescent="0.25">
      <c r="A80" s="126" t="s">
        <v>94</v>
      </c>
      <c r="B80" s="127"/>
      <c r="C80" s="128"/>
      <c r="D80" s="129">
        <v>0</v>
      </c>
      <c r="E80" s="129">
        <v>0</v>
      </c>
    </row>
    <row r="81" spans="1:5" ht="16.5" thickBot="1" x14ac:dyDescent="0.3">
      <c r="A81" s="126" t="s">
        <v>95</v>
      </c>
      <c r="B81" s="130"/>
      <c r="C81" s="131"/>
      <c r="D81" s="132">
        <v>0</v>
      </c>
      <c r="E81" s="132">
        <v>0</v>
      </c>
    </row>
    <row r="82" spans="1:5" ht="15.75" x14ac:dyDescent="0.25">
      <c r="A82" s="133" t="s">
        <v>96</v>
      </c>
      <c r="B82" s="134"/>
      <c r="C82" s="135"/>
      <c r="D82" s="136">
        <v>0</v>
      </c>
      <c r="E82" s="136">
        <v>0</v>
      </c>
    </row>
    <row r="83" spans="1:5" ht="16.5" thickBot="1" x14ac:dyDescent="0.3">
      <c r="A83" s="133" t="s">
        <v>97</v>
      </c>
      <c r="B83" s="137"/>
      <c r="C83" s="138"/>
      <c r="D83" s="139">
        <v>0</v>
      </c>
      <c r="E83" s="139">
        <v>0</v>
      </c>
    </row>
    <row r="84" spans="1:5" ht="16.5" thickBot="1" x14ac:dyDescent="0.3">
      <c r="A84" s="126" t="s">
        <v>98</v>
      </c>
      <c r="B84" s="140"/>
      <c r="C84" s="141"/>
      <c r="D84" s="142">
        <v>0</v>
      </c>
      <c r="E84" s="142">
        <v>0</v>
      </c>
    </row>
    <row r="85" spans="1:5" ht="15.75" x14ac:dyDescent="0.25">
      <c r="A85" s="133" t="s">
        <v>99</v>
      </c>
      <c r="B85" s="134"/>
      <c r="C85" s="135"/>
      <c r="D85" s="136">
        <v>0</v>
      </c>
      <c r="E85" s="136">
        <v>0</v>
      </c>
    </row>
    <row r="86" spans="1:5" ht="16.5" thickBot="1" x14ac:dyDescent="0.3">
      <c r="A86" s="133" t="s">
        <v>100</v>
      </c>
      <c r="B86" s="137"/>
      <c r="C86" s="138"/>
      <c r="D86" s="139">
        <v>0</v>
      </c>
      <c r="E86" s="139">
        <v>0</v>
      </c>
    </row>
    <row r="87" spans="1:5" ht="16.5" thickBot="1" x14ac:dyDescent="0.3">
      <c r="A87" s="126" t="s">
        <v>101</v>
      </c>
      <c r="B87" s="140"/>
      <c r="C87" s="141"/>
      <c r="D87" s="142">
        <v>0</v>
      </c>
      <c r="E87" s="142">
        <v>0</v>
      </c>
    </row>
    <row r="88" spans="1:5" ht="16.5" thickBot="1" x14ac:dyDescent="0.3">
      <c r="A88" s="133" t="s">
        <v>102</v>
      </c>
      <c r="B88" s="143"/>
      <c r="C88" s="144"/>
      <c r="D88" s="145">
        <v>0</v>
      </c>
      <c r="E88" s="145">
        <v>0</v>
      </c>
    </row>
    <row r="89" spans="1:5" ht="16.5" thickBot="1" x14ac:dyDescent="0.3">
      <c r="A89" s="146" t="s">
        <v>103</v>
      </c>
      <c r="B89" s="147"/>
      <c r="C89" s="141"/>
      <c r="D89" s="148">
        <v>0</v>
      </c>
      <c r="E89" s="148">
        <v>0</v>
      </c>
    </row>
    <row r="90" spans="1:5" ht="15.75" x14ac:dyDescent="0.25">
      <c r="A90" s="149" t="s">
        <v>104</v>
      </c>
      <c r="B90" s="25">
        <f>B66</f>
        <v>696521299</v>
      </c>
      <c r="C90" s="25">
        <f t="shared" ref="C90:E90" si="7">C66</f>
        <v>696521299</v>
      </c>
      <c r="D90" s="25">
        <f t="shared" si="7"/>
        <v>44862620.939999998</v>
      </c>
      <c r="E90" s="25">
        <f t="shared" si="7"/>
        <v>44862620.939999998</v>
      </c>
    </row>
    <row r="91" spans="1:5" ht="15.75" x14ac:dyDescent="0.25">
      <c r="A91" s="16" t="s">
        <v>46</v>
      </c>
      <c r="B91" s="13"/>
      <c r="C91" s="21"/>
      <c r="D91" s="26"/>
      <c r="E91" s="26"/>
    </row>
    <row r="92" spans="1:5" ht="15.75" x14ac:dyDescent="0.25">
      <c r="A92" s="16" t="s">
        <v>57</v>
      </c>
      <c r="B92" s="26"/>
      <c r="C92" s="27"/>
      <c r="D92" s="26"/>
      <c r="E92" s="13"/>
    </row>
    <row r="93" spans="1:5" ht="15.75" x14ac:dyDescent="0.25">
      <c r="A93" s="16" t="s">
        <v>58</v>
      </c>
      <c r="B93" s="26"/>
      <c r="C93" s="27"/>
      <c r="D93" s="26"/>
      <c r="E93" s="13"/>
    </row>
    <row r="94" spans="1:5" ht="15.75" x14ac:dyDescent="0.25">
      <c r="A94" s="17"/>
      <c r="B94" s="26"/>
      <c r="C94" s="27"/>
      <c r="D94" s="26"/>
      <c r="E94" s="13"/>
    </row>
    <row r="95" spans="1:5" ht="15.75" x14ac:dyDescent="0.25">
      <c r="A95" s="18"/>
      <c r="B95" s="28"/>
      <c r="C95" s="28"/>
      <c r="D95" s="13"/>
      <c r="E95" s="13"/>
    </row>
    <row r="96" spans="1:5" ht="26.25" x14ac:dyDescent="0.25">
      <c r="A96" s="42" t="s">
        <v>61</v>
      </c>
      <c r="B96" s="83" t="s">
        <v>60</v>
      </c>
      <c r="C96" s="83"/>
      <c r="D96" s="41"/>
      <c r="E96" s="13"/>
    </row>
    <row r="97" spans="1:4" ht="15" customHeight="1" x14ac:dyDescent="0.25">
      <c r="A97" s="39" t="s">
        <v>62</v>
      </c>
      <c r="B97" s="84" t="s">
        <v>54</v>
      </c>
      <c r="C97" s="84"/>
      <c r="D97" s="41"/>
    </row>
    <row r="98" spans="1:4" ht="15" customHeight="1" x14ac:dyDescent="0.25">
      <c r="A98" s="42" t="s">
        <v>63</v>
      </c>
      <c r="B98" s="83" t="s">
        <v>55</v>
      </c>
      <c r="C98" s="83"/>
      <c r="D98" s="41"/>
    </row>
    <row r="99" spans="1:4" ht="15" customHeight="1" x14ac:dyDescent="0.25">
      <c r="A99" s="40"/>
      <c r="B99" s="40"/>
      <c r="C99" s="40"/>
      <c r="D99" s="41"/>
    </row>
  </sheetData>
  <mergeCells count="14">
    <mergeCell ref="B96:C96"/>
    <mergeCell ref="B97:C97"/>
    <mergeCell ref="B98:C98"/>
    <mergeCell ref="C1:D3"/>
    <mergeCell ref="A11:A12"/>
    <mergeCell ref="B11:B12"/>
    <mergeCell ref="C11:C12"/>
    <mergeCell ref="D11:E11"/>
    <mergeCell ref="A4:E4"/>
    <mergeCell ref="A5:E5"/>
    <mergeCell ref="A6:E6"/>
    <mergeCell ref="A7:E7"/>
    <mergeCell ref="A8:E8"/>
    <mergeCell ref="A9:E9"/>
  </mergeCells>
  <printOptions horizontalCentered="1"/>
  <pageMargins left="0.70866141732283472" right="0.70866141732283472" top="0.70866141732283472" bottom="0.31496062992125984" header="0.31496062992125984" footer="0.31496062992125984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2024-03-20T18:15:12Z</cp:lastPrinted>
  <dcterms:created xsi:type="dcterms:W3CDTF">2022-07-08T12:51:12Z</dcterms:created>
  <dcterms:modified xsi:type="dcterms:W3CDTF">2024-03-21T12:32:33Z</dcterms:modified>
</cp:coreProperties>
</file>