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OFICINA ACCESO A LA INFORMACION FORMULARIO DE TRANSPARENCIA\"/>
    </mc:Choice>
  </mc:AlternateContent>
  <bookViews>
    <workbookView xWindow="0" yWindow="0" windowWidth="17880" windowHeight="3945" activeTab="1"/>
  </bookViews>
  <sheets>
    <sheet name="FEBRERO PRES MOD" sheetId="3" r:id="rId1"/>
    <sheet name="FEBRERO EJEC GASTO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4" l="1"/>
  <c r="P12" i="4"/>
  <c r="E11" i="4"/>
  <c r="D47" i="4"/>
  <c r="D10" i="4"/>
  <c r="D11" i="4"/>
  <c r="E37" i="4"/>
  <c r="E17" i="4"/>
  <c r="E27" i="4"/>
  <c r="C27" i="4"/>
  <c r="C17" i="4"/>
  <c r="E10" i="4" l="1"/>
  <c r="E47" i="4"/>
  <c r="C44" i="3" l="1"/>
  <c r="C24" i="3"/>
  <c r="C14" i="3"/>
  <c r="P46" i="4" l="1"/>
  <c r="P45" i="4"/>
  <c r="P44" i="4"/>
  <c r="P43" i="4"/>
  <c r="P42" i="4"/>
  <c r="P41" i="4"/>
  <c r="P37" i="4" s="1"/>
  <c r="P40" i="4"/>
  <c r="P39" i="4"/>
  <c r="P38" i="4"/>
  <c r="C37" i="4"/>
  <c r="C10" i="4" s="1"/>
  <c r="B37" i="4"/>
  <c r="P36" i="4"/>
  <c r="P35" i="4"/>
  <c r="P34" i="4"/>
  <c r="P33" i="4"/>
  <c r="P32" i="4"/>
  <c r="P31" i="4"/>
  <c r="P30" i="4"/>
  <c r="P29" i="4"/>
  <c r="B27" i="4"/>
  <c r="P26" i="4"/>
  <c r="P25" i="4"/>
  <c r="P24" i="4"/>
  <c r="P17" i="4" s="1"/>
  <c r="P23" i="4"/>
  <c r="P22" i="4"/>
  <c r="P21" i="4"/>
  <c r="P20" i="4"/>
  <c r="P19" i="4"/>
  <c r="D17" i="4"/>
  <c r="B17" i="4"/>
  <c r="B47" i="4" s="1"/>
  <c r="P16" i="4"/>
  <c r="P15" i="4"/>
  <c r="P14" i="4"/>
  <c r="P13" i="4"/>
  <c r="C11" i="4"/>
  <c r="B11" i="4"/>
  <c r="B10" i="4" s="1"/>
  <c r="C34" i="3"/>
  <c r="B34" i="3"/>
  <c r="B24" i="3"/>
  <c r="B14" i="3"/>
  <c r="C8" i="3"/>
  <c r="B8" i="3"/>
  <c r="B44" i="3" s="1"/>
  <c r="B7" i="3"/>
  <c r="P27" i="4" l="1"/>
  <c r="P47" i="4" s="1"/>
  <c r="P11" i="4"/>
  <c r="C47" i="4"/>
  <c r="C7" i="3"/>
  <c r="P10" i="4" l="1"/>
</calcChain>
</file>

<file path=xl/sharedStrings.xml><?xml version="1.0" encoding="utf-8"?>
<sst xmlns="http://schemas.openxmlformats.org/spreadsheetml/2006/main" count="115" uniqueCount="73">
  <si>
    <t>Ministerio de Cultura</t>
  </si>
  <si>
    <t>Dirección General de Bellas Artes</t>
  </si>
  <si>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</si>
  <si>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</si>
  <si>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</si>
  <si>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</si>
  <si>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</si>
  <si>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</si>
  <si>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</si>
  <si>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</si>
  <si>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</si>
  <si>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</si>
  <si>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</si>
  <si>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</si>
  <si>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</si>
  <si>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</si>
  <si>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</si>
  <si>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</si>
  <si>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</si>
  <si>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</si>
  <si>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</si>
  <si>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</si>
  <si>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</si>
  <si>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</si>
  <si>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</si>
  <si>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</si>
  <si>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</si>
  <si>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</si>
  <si>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</si>
  <si>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</si>
  <si>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</si>
  <si>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</si>
  <si>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</si>
  <si>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</si>
  <si>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</si>
  <si>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</si>
  <si>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</si>
  <si>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</si>
  <si>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</si>
  <si>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</si>
  <si>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</si>
  <si>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</si>
  <si>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</si>
  <si>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</si>
  <si>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</si>
  <si>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</si>
  <si>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</si>
  <si>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</si>
  <si>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</si>
  <si>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</si>
  <si>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</si>
  <si>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</si>
  <si>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</si>
  <si>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</si>
  <si>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</si>
  <si>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</si>
  <si>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</si>
  <si>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</si>
  <si>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</si>
  <si>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</si>
  <si>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</si>
  <si>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PRESUPUESTO MODIFICADO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</si>
  <si>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</si>
  <si>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</si>
  <si>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Fecha de registro: el 01 de Marzo del 2023</t>
  </si>
  <si>
    <t>FEBRERO 2023</t>
  </si>
  <si>
    <t xml:space="preserve">        REALIZADO POR:                                                                                                         APROBADO POR:</t>
  </si>
  <si>
    <t xml:space="preserve">       YENIFER A. SUERO REYNOSO                                                                                    ANA E. DOLORES </t>
  </si>
  <si>
    <t xml:space="preserve">   Analista  de Presupuesto                                                                                         Analista de Presupuesto</t>
  </si>
  <si>
    <t>Fecha de imputación: hasta el 28 de Febrero 2023</t>
  </si>
  <si>
    <t xml:space="preserve">                         REALIZADO POR:                                                                                                         APROBADO POR:</t>
  </si>
  <si>
    <t xml:space="preserve">                    Analista  de Presupuesto                                                                                         Analista de Presupuesto</t>
  </si>
  <si>
    <t xml:space="preserve">                          YENIFER A. SUERO REYNOSO                                                                                      ANA E. DOLORES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</si>
</sst>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Alignment="1"/>
    <xf numFmtId="43" fontId="0" fillId="0" borderId="0" xfId="0" applyNumberFormat="1" applyFont="1" applyAlignment="1"/>
    <xf numFmtId="4" fontId="6" fillId="0" borderId="0" xfId="0" applyNumberFormat="1" applyFont="1" applyAlignment="1"/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 indent="1"/>
    </xf>
    <xf numFmtId="0" fontId="0" fillId="0" borderId="6" xfId="0" applyFont="1" applyBorder="1" applyAlignment="1">
      <alignment horizontal="left" indent="2"/>
    </xf>
    <xf numFmtId="0" fontId="2" fillId="2" borderId="0" xfId="0" applyFont="1" applyFill="1" applyBorder="1" applyAlignment="1">
      <alignment vertical="center"/>
    </xf>
    <xf numFmtId="0" fontId="0" fillId="0" borderId="0" xfId="0" applyFont="1"/>
    <xf numFmtId="43" fontId="0" fillId="0" borderId="0" xfId="0" applyNumberFormat="1" applyFont="1"/>
    <xf numFmtId="4" fontId="6" fillId="0" borderId="0" xfId="0" applyNumberFormat="1" applyFont="1"/>
    <xf numFmtId="0" fontId="8" fillId="0" borderId="0" xfId="0" applyFont="1"/>
    <xf numFmtId="43" fontId="5" fillId="0" borderId="0" xfId="1" applyFont="1"/>
    <xf numFmtId="43" fontId="8" fillId="0" borderId="0" xfId="1" applyFont="1"/>
    <xf numFmtId="44" fontId="0" fillId="0" borderId="6" xfId="2" applyFont="1" applyBorder="1"/>
    <xf numFmtId="44" fontId="3" fillId="0" borderId="6" xfId="2" applyFont="1" applyBorder="1"/>
    <xf numFmtId="44" fontId="2" fillId="2" borderId="7" xfId="2" applyFont="1" applyFill="1" applyBorder="1"/>
    <xf numFmtId="44" fontId="7" fillId="0" borderId="6" xfId="2" applyFont="1" applyBorder="1"/>
    <xf numFmtId="44" fontId="6" fillId="0" borderId="6" xfId="2" applyFont="1" applyBorder="1"/>
    <xf numFmtId="44" fontId="6" fillId="4" borderId="6" xfId="2" applyFont="1" applyFill="1" applyBorder="1"/>
    <xf numFmtId="0" fontId="10" fillId="0" borderId="0" xfId="0" applyFont="1"/>
    <xf numFmtId="43" fontId="0" fillId="0" borderId="0" xfId="1" applyNumberFormat="1" applyFont="1"/>
    <xf numFmtId="43" fontId="0" fillId="0" borderId="0" xfId="1" applyNumberFormat="1" applyFont="1" applyAlignment="1"/>
    <xf numFmtId="43" fontId="0" fillId="0" borderId="0" xfId="1" applyFont="1"/>
    <xf numFmtId="43" fontId="2" fillId="3" borderId="6" xfId="1" applyNumberFormat="1" applyFont="1" applyFill="1" applyBorder="1" applyAlignment="1">
      <alignment horizontal="center"/>
    </xf>
    <xf numFmtId="43" fontId="2" fillId="3" borderId="6" xfId="1" applyFont="1" applyFill="1" applyBorder="1" applyAlignment="1">
      <alignment horizontal="center"/>
    </xf>
    <xf numFmtId="164" fontId="3" fillId="0" borderId="6" xfId="0" applyNumberFormat="1" applyFont="1" applyBorder="1"/>
    <xf numFmtId="44" fontId="3" fillId="0" borderId="6" xfId="2" applyFont="1" applyBorder="1" applyAlignment="1"/>
    <xf numFmtId="164" fontId="7" fillId="0" borderId="6" xfId="0" applyNumberFormat="1" applyFont="1" applyBorder="1"/>
    <xf numFmtId="44" fontId="0" fillId="0" borderId="6" xfId="2" applyFont="1" applyBorder="1" applyAlignment="1"/>
    <xf numFmtId="44" fontId="11" fillId="0" borderId="6" xfId="2" applyFont="1" applyBorder="1"/>
    <xf numFmtId="0" fontId="0" fillId="4" borderId="6" xfId="0" applyFont="1" applyFill="1" applyBorder="1" applyAlignment="1">
      <alignment horizontal="left" indent="2"/>
    </xf>
    <xf numFmtId="44" fontId="0" fillId="4" borderId="6" xfId="2" applyFont="1" applyFill="1" applyBorder="1"/>
    <xf numFmtId="44" fontId="0" fillId="4" borderId="6" xfId="2" applyFont="1" applyFill="1" applyBorder="1" applyAlignment="1"/>
    <xf numFmtId="44" fontId="3" fillId="4" borderId="6" xfId="2" applyFont="1" applyFill="1" applyBorder="1"/>
    <xf numFmtId="0" fontId="2" fillId="2" borderId="6" xfId="0" applyFont="1" applyFill="1" applyBorder="1" applyAlignment="1">
      <alignment vertical="center"/>
    </xf>
    <xf numFmtId="44" fontId="2" fillId="2" borderId="6" xfId="2" applyFont="1" applyFill="1" applyBorder="1"/>
    <xf numFmtId="43" fontId="10" fillId="0" borderId="0" xfId="1" applyFont="1"/>
    <xf numFmtId="43" fontId="0" fillId="0" borderId="0" xfId="1" applyFont="1" applyAlignment="1"/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43" fontId="2" fillId="2" borderId="1" xfId="1" applyNumberFormat="1" applyFont="1" applyFill="1" applyBorder="1" applyAlignment="1">
      <alignment horizontal="center" vertical="center" wrapText="1"/>
    </xf>
    <xf numFmtId="43" fontId="2" fillId="2" borderId="9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6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wrapText="1" readingOrder="1"/>
    </xf>
    <xf numFmtId="0" fontId="9" fillId="0" borderId="0" xfId="0" applyFont="1" applyBorder="1" applyAlignment="1">
      <alignment horizontal="center" wrapText="1" readingOrder="1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topLeftCell="A22" workbookViewId="0">
      <selection activeCell="C35" sqref="C35:C42"/>
    </sheetView>
  </sheetViews>
  <sheetFormatPr baseColWidth="10" defaultRowHeight="15" x14ac:dyDescent="0.25"/>
  <cols>
    <col min="1" max="1" width="57.7109375" customWidth="1"/>
    <col min="2" max="2" width="19.7109375" customWidth="1"/>
    <col min="3" max="3" width="17.28515625" customWidth="1"/>
  </cols>
  <sheetData>
    <row r="1" spans="1:3" x14ac:dyDescent="0.25">
      <c r="A1" s="50" t="s">
        <v>61</v>
      </c>
      <c r="B1" s="50"/>
      <c r="C1" s="50"/>
    </row>
    <row r="2" spans="1:3" x14ac:dyDescent="0.25">
      <c r="A2" s="51" t="s">
        <v>65</v>
      </c>
      <c r="B2" s="51"/>
      <c r="C2" s="51"/>
    </row>
    <row r="3" spans="1:3" x14ac:dyDescent="0.25">
      <c r="A3" s="52" t="s">
        <v>3</v>
      </c>
      <c r="B3" s="52"/>
      <c r="C3" s="52"/>
    </row>
    <row r="4" spans="1:3" x14ac:dyDescent="0.25">
      <c r="A4" s="4"/>
      <c r="B4" s="5"/>
      <c r="C4" s="6"/>
    </row>
    <row r="5" spans="1:3" x14ac:dyDescent="0.25">
      <c r="A5" s="53" t="s">
        <v>4</v>
      </c>
      <c r="B5" s="55" t="s">
        <v>5</v>
      </c>
      <c r="C5" s="57" t="s">
        <v>6</v>
      </c>
    </row>
    <row r="6" spans="1:3" x14ac:dyDescent="0.25">
      <c r="A6" s="54"/>
      <c r="B6" s="56"/>
      <c r="C6" s="58"/>
    </row>
    <row r="7" spans="1:3" x14ac:dyDescent="0.25">
      <c r="A7" s="7" t="s">
        <v>7</v>
      </c>
      <c r="B7" s="18">
        <f>B8+B14+B24+B34</f>
        <v>587852991</v>
      </c>
      <c r="C7" s="18">
        <f>C8+C14+C24+C34</f>
        <v>587852991</v>
      </c>
    </row>
    <row r="8" spans="1:3" x14ac:dyDescent="0.25">
      <c r="A8" s="8" t="s">
        <v>8</v>
      </c>
      <c r="B8" s="18">
        <f>SUM(B9:B13)</f>
        <v>485837993</v>
      </c>
      <c r="C8" s="20">
        <f>C9+C10+C11+C13</f>
        <v>521001817</v>
      </c>
    </row>
    <row r="9" spans="1:3" x14ac:dyDescent="0.25">
      <c r="A9" s="9" t="s">
        <v>9</v>
      </c>
      <c r="B9" s="17">
        <v>425630162</v>
      </c>
      <c r="C9" s="21">
        <v>447501950</v>
      </c>
    </row>
    <row r="10" spans="1:3" x14ac:dyDescent="0.25">
      <c r="A10" s="9" t="s">
        <v>10</v>
      </c>
      <c r="B10" s="17">
        <v>10350834</v>
      </c>
      <c r="C10" s="21">
        <v>10362098</v>
      </c>
    </row>
    <row r="11" spans="1:3" x14ac:dyDescent="0.25">
      <c r="A11" s="9" t="s">
        <v>11</v>
      </c>
      <c r="B11" s="17">
        <v>396000</v>
      </c>
      <c r="C11" s="21">
        <v>396000</v>
      </c>
    </row>
    <row r="12" spans="1:3" x14ac:dyDescent="0.25">
      <c r="A12" s="9" t="s">
        <v>12</v>
      </c>
      <c r="B12" s="17">
        <v>0</v>
      </c>
      <c r="C12" s="17">
        <v>0</v>
      </c>
    </row>
    <row r="13" spans="1:3" x14ac:dyDescent="0.25">
      <c r="A13" s="9" t="s">
        <v>13</v>
      </c>
      <c r="B13" s="17">
        <v>49460997</v>
      </c>
      <c r="C13" s="21">
        <v>62741769</v>
      </c>
    </row>
    <row r="14" spans="1:3" x14ac:dyDescent="0.25">
      <c r="A14" s="8" t="s">
        <v>14</v>
      </c>
      <c r="B14" s="18">
        <f>SUM(B15:B23)</f>
        <v>73550000</v>
      </c>
      <c r="C14" s="20">
        <f>C15+C16+C17+C18+C19+C20+C21+C22+C23</f>
        <v>54828520</v>
      </c>
    </row>
    <row r="15" spans="1:3" x14ac:dyDescent="0.25">
      <c r="A15" s="9" t="s">
        <v>15</v>
      </c>
      <c r="B15" s="17">
        <v>41300000</v>
      </c>
      <c r="C15" s="22">
        <v>40055000</v>
      </c>
    </row>
    <row r="16" spans="1:3" x14ac:dyDescent="0.25">
      <c r="A16" s="9" t="s">
        <v>16</v>
      </c>
      <c r="B16" s="17">
        <v>2000000</v>
      </c>
      <c r="C16" s="22">
        <v>800000</v>
      </c>
    </row>
    <row r="17" spans="1:3" x14ac:dyDescent="0.25">
      <c r="A17" s="9" t="s">
        <v>17</v>
      </c>
      <c r="B17" s="17">
        <v>2000000</v>
      </c>
      <c r="C17" s="22">
        <v>800000</v>
      </c>
    </row>
    <row r="18" spans="1:3" x14ac:dyDescent="0.25">
      <c r="A18" s="9" t="s">
        <v>18</v>
      </c>
      <c r="B18" s="17">
        <v>2000000</v>
      </c>
      <c r="C18" s="22">
        <v>0</v>
      </c>
    </row>
    <row r="19" spans="1:3" x14ac:dyDescent="0.25">
      <c r="A19" s="9" t="s">
        <v>19</v>
      </c>
      <c r="B19" s="17">
        <v>2000000</v>
      </c>
      <c r="C19" s="22">
        <v>1406680</v>
      </c>
    </row>
    <row r="20" spans="1:3" x14ac:dyDescent="0.25">
      <c r="A20" s="9" t="s">
        <v>20</v>
      </c>
      <c r="B20" s="17">
        <v>4800000</v>
      </c>
      <c r="C20" s="21">
        <v>4366840</v>
      </c>
    </row>
    <row r="21" spans="1:3" x14ac:dyDescent="0.25">
      <c r="A21" s="9" t="s">
        <v>21</v>
      </c>
      <c r="B21" s="17">
        <v>8500000</v>
      </c>
      <c r="C21" s="21">
        <v>800000</v>
      </c>
    </row>
    <row r="22" spans="1:3" x14ac:dyDescent="0.25">
      <c r="A22" s="9" t="s">
        <v>22</v>
      </c>
      <c r="B22" s="17">
        <v>7950000</v>
      </c>
      <c r="C22" s="21">
        <v>4000000</v>
      </c>
    </row>
    <row r="23" spans="1:3" x14ac:dyDescent="0.25">
      <c r="A23" s="9" t="s">
        <v>23</v>
      </c>
      <c r="B23" s="17">
        <v>3000000</v>
      </c>
      <c r="C23" s="21">
        <v>2600000</v>
      </c>
    </row>
    <row r="24" spans="1:3" x14ac:dyDescent="0.25">
      <c r="A24" s="8" t="s">
        <v>24</v>
      </c>
      <c r="B24" s="18">
        <f>SUM(B25:B33)</f>
        <v>15765000</v>
      </c>
      <c r="C24" s="20">
        <f>C25+C26+C27+C29+C30+C31+C33</f>
        <v>9322654</v>
      </c>
    </row>
    <row r="25" spans="1:3" x14ac:dyDescent="0.25">
      <c r="A25" s="9" t="s">
        <v>25</v>
      </c>
      <c r="B25" s="17">
        <v>800000</v>
      </c>
      <c r="C25" s="21">
        <v>600000</v>
      </c>
    </row>
    <row r="26" spans="1:3" x14ac:dyDescent="0.25">
      <c r="A26" s="9" t="s">
        <v>26</v>
      </c>
      <c r="B26" s="17">
        <v>700000</v>
      </c>
      <c r="C26" s="21">
        <v>0</v>
      </c>
    </row>
    <row r="27" spans="1:3" x14ac:dyDescent="0.25">
      <c r="A27" s="9" t="s">
        <v>27</v>
      </c>
      <c r="B27" s="17">
        <v>685000</v>
      </c>
      <c r="C27" s="21">
        <v>300000</v>
      </c>
    </row>
    <row r="28" spans="1:3" x14ac:dyDescent="0.25">
      <c r="A28" s="9" t="s">
        <v>28</v>
      </c>
      <c r="B28" s="17">
        <v>0</v>
      </c>
      <c r="C28" s="17">
        <v>0</v>
      </c>
    </row>
    <row r="29" spans="1:3" x14ac:dyDescent="0.25">
      <c r="A29" s="9" t="s">
        <v>29</v>
      </c>
      <c r="B29" s="17">
        <v>0</v>
      </c>
      <c r="C29" s="21">
        <v>0</v>
      </c>
    </row>
    <row r="30" spans="1:3" x14ac:dyDescent="0.25">
      <c r="A30" s="9" t="s">
        <v>30</v>
      </c>
      <c r="B30" s="17">
        <v>180000</v>
      </c>
      <c r="C30" s="21">
        <v>180000</v>
      </c>
    </row>
    <row r="31" spans="1:3" x14ac:dyDescent="0.25">
      <c r="A31" s="9" t="s">
        <v>31</v>
      </c>
      <c r="B31" s="17">
        <v>6700000</v>
      </c>
      <c r="C31" s="21">
        <v>6700000</v>
      </c>
    </row>
    <row r="32" spans="1:3" x14ac:dyDescent="0.25">
      <c r="A32" s="9" t="s">
        <v>32</v>
      </c>
      <c r="B32" s="17"/>
      <c r="C32" s="21">
        <v>0</v>
      </c>
    </row>
    <row r="33" spans="1:3" x14ac:dyDescent="0.25">
      <c r="A33" s="9" t="s">
        <v>33</v>
      </c>
      <c r="B33" s="17">
        <v>6700000</v>
      </c>
      <c r="C33" s="21">
        <v>1542654</v>
      </c>
    </row>
    <row r="34" spans="1:3" x14ac:dyDescent="0.25">
      <c r="A34" s="8" t="s">
        <v>34</v>
      </c>
      <c r="B34" s="18">
        <f>SUM(B35:B43)</f>
        <v>12699998</v>
      </c>
      <c r="C34" s="18">
        <f>SUM(C35:C43)</f>
        <v>2700000</v>
      </c>
    </row>
    <row r="35" spans="1:3" x14ac:dyDescent="0.25">
      <c r="A35" s="9" t="s">
        <v>35</v>
      </c>
      <c r="B35" s="17">
        <v>7000000</v>
      </c>
      <c r="C35" s="21">
        <v>0</v>
      </c>
    </row>
    <row r="36" spans="1:3" x14ac:dyDescent="0.25">
      <c r="A36" s="9" t="s">
        <v>36</v>
      </c>
      <c r="B36" s="17">
        <v>0</v>
      </c>
      <c r="C36" s="21">
        <v>0</v>
      </c>
    </row>
    <row r="37" spans="1:3" x14ac:dyDescent="0.25">
      <c r="A37" s="9" t="s">
        <v>37</v>
      </c>
      <c r="B37" s="17">
        <v>0</v>
      </c>
      <c r="C37" s="17">
        <v>0</v>
      </c>
    </row>
    <row r="38" spans="1:3" x14ac:dyDescent="0.25">
      <c r="A38" s="9" t="s">
        <v>38</v>
      </c>
      <c r="B38" s="17">
        <v>5200000</v>
      </c>
      <c r="C38" s="21">
        <v>2700000</v>
      </c>
    </row>
    <row r="39" spans="1:3" x14ac:dyDescent="0.25">
      <c r="A39" s="9" t="s">
        <v>39</v>
      </c>
      <c r="B39" s="17">
        <v>499998</v>
      </c>
      <c r="C39" s="21">
        <v>0</v>
      </c>
    </row>
    <row r="40" spans="1:3" x14ac:dyDescent="0.25">
      <c r="A40" s="9" t="s">
        <v>40</v>
      </c>
      <c r="B40" s="17">
        <v>0</v>
      </c>
      <c r="C40" s="21">
        <v>0</v>
      </c>
    </row>
    <row r="41" spans="1:3" x14ac:dyDescent="0.25">
      <c r="A41" s="9" t="s">
        <v>41</v>
      </c>
      <c r="B41" s="17">
        <v>0</v>
      </c>
      <c r="C41" s="21">
        <v>0</v>
      </c>
    </row>
    <row r="42" spans="1:3" x14ac:dyDescent="0.25">
      <c r="A42" s="9" t="s">
        <v>42</v>
      </c>
      <c r="B42" s="17">
        <v>0</v>
      </c>
      <c r="C42" s="17">
        <v>0</v>
      </c>
    </row>
    <row r="43" spans="1:3" x14ac:dyDescent="0.25">
      <c r="A43" s="9" t="s">
        <v>43</v>
      </c>
      <c r="B43" s="17"/>
      <c r="C43" s="21"/>
    </row>
    <row r="44" spans="1:3" ht="15.75" thickBot="1" x14ac:dyDescent="0.3">
      <c r="A44" s="10" t="s">
        <v>44</v>
      </c>
      <c r="B44" s="19">
        <f>+B8+B14+B24+B34</f>
        <v>587852991</v>
      </c>
      <c r="C44" s="19">
        <f>+C8+C14+C24+C34</f>
        <v>587852991</v>
      </c>
    </row>
    <row r="45" spans="1:3" ht="15.75" thickTop="1" x14ac:dyDescent="0.25">
      <c r="A45" s="11"/>
      <c r="B45" s="12"/>
      <c r="C45" s="13"/>
    </row>
    <row r="46" spans="1:3" x14ac:dyDescent="0.25">
      <c r="A46" s="44" t="s">
        <v>62</v>
      </c>
      <c r="B46" s="45"/>
      <c r="C46" s="46"/>
    </row>
    <row r="47" spans="1:3" x14ac:dyDescent="0.25">
      <c r="A47" s="47" t="s">
        <v>63</v>
      </c>
      <c r="B47" s="48"/>
      <c r="C47" s="49"/>
    </row>
    <row r="51" spans="1:3" x14ac:dyDescent="0.25">
      <c r="A51" s="1" t="s">
        <v>66</v>
      </c>
      <c r="B51" s="15"/>
      <c r="C51" s="16"/>
    </row>
    <row r="52" spans="1:3" x14ac:dyDescent="0.25">
      <c r="A52" s="2" t="s">
        <v>67</v>
      </c>
      <c r="B52" s="1"/>
      <c r="C52" s="14"/>
    </row>
    <row r="53" spans="1:3" x14ac:dyDescent="0.25">
      <c r="A53" s="3" t="s">
        <v>68</v>
      </c>
      <c r="B53" s="1"/>
      <c r="C53" s="14"/>
    </row>
    <row r="54" spans="1:3" x14ac:dyDescent="0.25">
      <c r="A54" s="1"/>
      <c r="B54" s="1"/>
      <c r="C54" s="14"/>
    </row>
  </sheetData>
  <mergeCells count="8">
    <mergeCell ref="A46:C46"/>
    <mergeCell ref="A47:C47"/>
    <mergeCell ref="A1:C1"/>
    <mergeCell ref="A2:C2"/>
    <mergeCell ref="A3:C3"/>
    <mergeCell ref="A5:A6"/>
    <mergeCell ref="B5:B6"/>
    <mergeCell ref="C5:C6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topLeftCell="A31" workbookViewId="0">
      <selection activeCell="D36" sqref="D36:E36"/>
    </sheetView>
  </sheetViews>
  <sheetFormatPr baseColWidth="10" defaultRowHeight="15" x14ac:dyDescent="0.25"/>
  <cols>
    <col min="1" max="1" width="58.42578125" style="11" customWidth="1"/>
    <col min="2" max="2" width="18.7109375" style="11" customWidth="1"/>
    <col min="3" max="3" width="19" style="11" customWidth="1"/>
    <col min="4" max="4" width="15.85546875" style="11" customWidth="1"/>
    <col min="5" max="5" width="16" style="11" customWidth="1"/>
    <col min="6" max="15" width="0" style="11" hidden="1" customWidth="1"/>
    <col min="16" max="16" width="16" style="11" customWidth="1"/>
    <col min="17" max="16384" width="11.42578125" style="11"/>
  </cols>
  <sheetData>
    <row r="1" spans="1:16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x14ac:dyDescent="0.25">
      <c r="A3" s="64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x14ac:dyDescent="0.25">
      <c r="A4" s="62">
        <v>2023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x14ac:dyDescent="0.25">
      <c r="A5" s="63" t="s">
        <v>45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x14ac:dyDescent="0.25">
      <c r="C7" s="23"/>
      <c r="D7" s="24"/>
      <c r="E7" s="25"/>
      <c r="F7" s="24"/>
      <c r="G7" s="26"/>
      <c r="H7" s="26"/>
      <c r="I7" s="26"/>
      <c r="J7" s="26"/>
      <c r="K7" s="26"/>
      <c r="L7" s="26"/>
      <c r="M7" s="26"/>
      <c r="N7" s="26"/>
      <c r="O7" s="26"/>
      <c r="P7" s="24"/>
    </row>
    <row r="8" spans="1:16" x14ac:dyDescent="0.25">
      <c r="A8" s="59" t="s">
        <v>4</v>
      </c>
      <c r="B8" s="60" t="s">
        <v>5</v>
      </c>
      <c r="C8" s="60" t="s">
        <v>6</v>
      </c>
      <c r="D8" s="61" t="s">
        <v>46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x14ac:dyDescent="0.25">
      <c r="A9" s="59"/>
      <c r="B9" s="60"/>
      <c r="C9" s="60"/>
      <c r="D9" s="27" t="s">
        <v>47</v>
      </c>
      <c r="E9" s="27" t="s">
        <v>48</v>
      </c>
      <c r="F9" s="27" t="s">
        <v>49</v>
      </c>
      <c r="G9" s="28" t="s">
        <v>50</v>
      </c>
      <c r="H9" s="28" t="s">
        <v>51</v>
      </c>
      <c r="I9" s="28" t="s">
        <v>52</v>
      </c>
      <c r="J9" s="28" t="s">
        <v>53</v>
      </c>
      <c r="K9" s="28" t="s">
        <v>54</v>
      </c>
      <c r="L9" s="28" t="s">
        <v>55</v>
      </c>
      <c r="M9" s="28" t="s">
        <v>56</v>
      </c>
      <c r="N9" s="28" t="s">
        <v>57</v>
      </c>
      <c r="O9" s="28" t="s">
        <v>58</v>
      </c>
      <c r="P9" s="27" t="s">
        <v>59</v>
      </c>
    </row>
    <row r="10" spans="1:16" x14ac:dyDescent="0.25">
      <c r="A10" s="7" t="s">
        <v>7</v>
      </c>
      <c r="B10" s="29">
        <f>B11+B17+B27+B37</f>
        <v>587852991</v>
      </c>
      <c r="C10" s="29">
        <f>C11+C17+C27+C37</f>
        <v>587852991</v>
      </c>
      <c r="D10" s="18">
        <f>D11+D17+D27+D37</f>
        <v>42274531.18</v>
      </c>
      <c r="E10" s="30">
        <f>E11+E17+E27+E37</f>
        <v>40931776.409999996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>
        <f>P11+P17+P27+P37</f>
        <v>83206316.590000004</v>
      </c>
    </row>
    <row r="11" spans="1:16" x14ac:dyDescent="0.25">
      <c r="A11" s="8" t="s">
        <v>8</v>
      </c>
      <c r="B11" s="29">
        <f t="shared" ref="B11:C11" si="0">SUM(B12:B16)</f>
        <v>485837993</v>
      </c>
      <c r="C11" s="31">
        <f t="shared" si="0"/>
        <v>521001817</v>
      </c>
      <c r="D11" s="18">
        <f>SUM(D12:D16)</f>
        <v>39741946.07</v>
      </c>
      <c r="E11" s="30">
        <f>SUM(E12:E16)</f>
        <v>39281247.229999997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>
        <f>SUM(P12:P16)</f>
        <v>79023193.299999997</v>
      </c>
    </row>
    <row r="12" spans="1:16" x14ac:dyDescent="0.25">
      <c r="A12" s="9" t="s">
        <v>9</v>
      </c>
      <c r="B12" s="17">
        <v>425630162</v>
      </c>
      <c r="C12" s="21">
        <v>447501950</v>
      </c>
      <c r="D12" s="17">
        <v>34174364.109999999</v>
      </c>
      <c r="E12" s="32">
        <v>33774764.109999999</v>
      </c>
      <c r="F12" s="17"/>
      <c r="G12" s="17"/>
      <c r="H12" s="17"/>
      <c r="I12" s="17"/>
      <c r="J12" s="33"/>
      <c r="K12" s="17"/>
      <c r="L12" s="17"/>
      <c r="M12" s="17"/>
      <c r="N12" s="17"/>
      <c r="O12" s="17"/>
      <c r="P12" s="17">
        <f>SUM(D12:O12)</f>
        <v>67949128.219999999</v>
      </c>
    </row>
    <row r="13" spans="1:16" x14ac:dyDescent="0.25">
      <c r="A13" s="9" t="s">
        <v>10</v>
      </c>
      <c r="B13" s="17">
        <v>10350834</v>
      </c>
      <c r="C13" s="21">
        <v>10362098</v>
      </c>
      <c r="D13" s="17">
        <v>2784894.89</v>
      </c>
      <c r="E13" s="32">
        <v>366000</v>
      </c>
      <c r="F13" s="17"/>
      <c r="G13" s="17"/>
      <c r="H13" s="17"/>
      <c r="I13" s="17"/>
      <c r="J13" s="33"/>
      <c r="K13" s="17"/>
      <c r="L13" s="17"/>
      <c r="M13" s="17"/>
      <c r="N13" s="17"/>
      <c r="O13" s="17"/>
      <c r="P13" s="17">
        <f t="shared" ref="P13:P16" si="1">SUM(D13:O13)</f>
        <v>3150894.89</v>
      </c>
    </row>
    <row r="14" spans="1:16" x14ac:dyDescent="0.25">
      <c r="A14" s="9" t="s">
        <v>11</v>
      </c>
      <c r="B14" s="17">
        <v>396000</v>
      </c>
      <c r="C14" s="21">
        <v>396000</v>
      </c>
      <c r="D14" s="17">
        <v>0</v>
      </c>
      <c r="E14" s="32">
        <v>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>
        <f t="shared" si="1"/>
        <v>0</v>
      </c>
    </row>
    <row r="15" spans="1:16" x14ac:dyDescent="0.25">
      <c r="A15" s="9" t="s">
        <v>12</v>
      </c>
      <c r="B15" s="17">
        <v>0</v>
      </c>
      <c r="C15" s="17">
        <v>0</v>
      </c>
      <c r="D15" s="17">
        <v>0</v>
      </c>
      <c r="E15" s="32">
        <v>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>
        <f t="shared" si="1"/>
        <v>0</v>
      </c>
    </row>
    <row r="16" spans="1:16" x14ac:dyDescent="0.25">
      <c r="A16" s="9" t="s">
        <v>13</v>
      </c>
      <c r="B16" s="17">
        <v>49460997</v>
      </c>
      <c r="C16" s="21">
        <v>62741769</v>
      </c>
      <c r="D16" s="17">
        <v>2782687.07</v>
      </c>
      <c r="E16" s="32">
        <v>5140483.12</v>
      </c>
      <c r="F16" s="17"/>
      <c r="G16" s="17"/>
      <c r="H16" s="17"/>
      <c r="I16" s="17"/>
      <c r="J16" s="33"/>
      <c r="K16" s="17"/>
      <c r="L16" s="17"/>
      <c r="M16" s="17"/>
      <c r="N16" s="17"/>
      <c r="O16" s="17"/>
      <c r="P16" s="17">
        <f t="shared" si="1"/>
        <v>7923170.1899999995</v>
      </c>
    </row>
    <row r="17" spans="1:16" x14ac:dyDescent="0.25">
      <c r="A17" s="8" t="s">
        <v>14</v>
      </c>
      <c r="B17" s="29">
        <f>SUM(B18:B26)</f>
        <v>73550000</v>
      </c>
      <c r="C17" s="31">
        <f>SUM(C18:C26)</f>
        <v>54828520</v>
      </c>
      <c r="D17" s="18">
        <f t="shared" ref="D17" si="2">SUM(D18:D26)</f>
        <v>2532585.11</v>
      </c>
      <c r="E17" s="30">
        <f>SUM(E18:E26)</f>
        <v>1455220.92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>
        <f>SUM(P18:P26)</f>
        <v>3987806.03</v>
      </c>
    </row>
    <row r="18" spans="1:16" x14ac:dyDescent="0.25">
      <c r="A18" s="34" t="s">
        <v>15</v>
      </c>
      <c r="B18" s="17">
        <v>41300000</v>
      </c>
      <c r="C18" s="22">
        <v>40055000</v>
      </c>
      <c r="D18" s="35">
        <v>2174061.15</v>
      </c>
      <c r="E18" s="36">
        <v>1089404.82</v>
      </c>
      <c r="F18" s="35"/>
      <c r="G18" s="35"/>
      <c r="H18" s="35"/>
      <c r="I18" s="35"/>
      <c r="J18" s="21"/>
      <c r="K18" s="35"/>
      <c r="L18" s="35"/>
      <c r="M18" s="35"/>
      <c r="N18" s="35"/>
      <c r="O18" s="35"/>
      <c r="P18" s="35">
        <f>SUM(D18:O18)</f>
        <v>3263465.9699999997</v>
      </c>
    </row>
    <row r="19" spans="1:16" x14ac:dyDescent="0.25">
      <c r="A19" s="34" t="s">
        <v>16</v>
      </c>
      <c r="B19" s="17">
        <v>2000000</v>
      </c>
      <c r="C19" s="22">
        <v>800000</v>
      </c>
      <c r="D19" s="35">
        <v>0</v>
      </c>
      <c r="E19" s="36">
        <v>0</v>
      </c>
      <c r="F19" s="35"/>
      <c r="G19" s="35"/>
      <c r="H19" s="35"/>
      <c r="I19" s="35"/>
      <c r="J19" s="21"/>
      <c r="K19" s="35"/>
      <c r="L19" s="35"/>
      <c r="M19" s="35"/>
      <c r="N19" s="35"/>
      <c r="O19" s="35"/>
      <c r="P19" s="35">
        <f>SUM(D19:O19)</f>
        <v>0</v>
      </c>
    </row>
    <row r="20" spans="1:16" x14ac:dyDescent="0.25">
      <c r="A20" s="34" t="s">
        <v>17</v>
      </c>
      <c r="B20" s="17">
        <v>2000000</v>
      </c>
      <c r="C20" s="22">
        <v>800000</v>
      </c>
      <c r="D20" s="35">
        <v>0</v>
      </c>
      <c r="E20" s="36">
        <v>0</v>
      </c>
      <c r="F20" s="35"/>
      <c r="G20" s="37"/>
      <c r="H20" s="35"/>
      <c r="I20" s="35"/>
      <c r="J20" s="21"/>
      <c r="K20" s="35"/>
      <c r="L20" s="35"/>
      <c r="M20" s="35"/>
      <c r="N20" s="35"/>
      <c r="O20" s="35"/>
      <c r="P20" s="35">
        <f t="shared" ref="P20:P46" si="3">SUM(D20:O20)</f>
        <v>0</v>
      </c>
    </row>
    <row r="21" spans="1:16" x14ac:dyDescent="0.25">
      <c r="A21" s="34" t="s">
        <v>18</v>
      </c>
      <c r="B21" s="17">
        <v>2000000</v>
      </c>
      <c r="C21" s="22">
        <v>0</v>
      </c>
      <c r="D21" s="35">
        <v>0</v>
      </c>
      <c r="E21" s="36">
        <v>0</v>
      </c>
      <c r="F21" s="35"/>
      <c r="G21" s="35"/>
      <c r="H21" s="35"/>
      <c r="I21" s="35"/>
      <c r="J21" s="21"/>
      <c r="K21" s="35"/>
      <c r="L21" s="35"/>
      <c r="M21" s="35"/>
      <c r="N21" s="35"/>
      <c r="O21" s="35"/>
      <c r="P21" s="35">
        <f t="shared" si="3"/>
        <v>0</v>
      </c>
    </row>
    <row r="22" spans="1:16" x14ac:dyDescent="0.25">
      <c r="A22" s="34" t="s">
        <v>19</v>
      </c>
      <c r="B22" s="17">
        <v>2000000</v>
      </c>
      <c r="C22" s="22">
        <v>1406680</v>
      </c>
      <c r="D22" s="35">
        <v>64900</v>
      </c>
      <c r="E22" s="36">
        <v>64900</v>
      </c>
      <c r="F22" s="35"/>
      <c r="G22" s="35"/>
      <c r="H22" s="35"/>
      <c r="I22" s="35"/>
      <c r="J22" s="21"/>
      <c r="K22" s="35"/>
      <c r="L22" s="35"/>
      <c r="M22" s="35"/>
      <c r="N22" s="35"/>
      <c r="O22" s="35"/>
      <c r="P22" s="35">
        <f t="shared" si="3"/>
        <v>129800</v>
      </c>
    </row>
    <row r="23" spans="1:16" x14ac:dyDescent="0.25">
      <c r="A23" s="9" t="s">
        <v>20</v>
      </c>
      <c r="B23" s="17">
        <v>4800000</v>
      </c>
      <c r="C23" s="21">
        <v>4366840</v>
      </c>
      <c r="D23" s="17">
        <v>293623.96000000002</v>
      </c>
      <c r="E23" s="32">
        <v>300916.09999999998</v>
      </c>
      <c r="F23" s="17"/>
      <c r="G23" s="17"/>
      <c r="H23" s="17"/>
      <c r="I23" s="17"/>
      <c r="J23" s="21"/>
      <c r="K23" s="17"/>
      <c r="L23" s="17"/>
      <c r="M23" s="17"/>
      <c r="N23" s="17"/>
      <c r="O23" s="17"/>
      <c r="P23" s="17">
        <f t="shared" si="3"/>
        <v>594540.06000000006</v>
      </c>
    </row>
    <row r="24" spans="1:16" x14ac:dyDescent="0.25">
      <c r="A24" s="9" t="s">
        <v>21</v>
      </c>
      <c r="B24" s="17">
        <v>8500000</v>
      </c>
      <c r="C24" s="21">
        <v>800000</v>
      </c>
      <c r="D24" s="17">
        <v>0</v>
      </c>
      <c r="E24" s="17">
        <v>0</v>
      </c>
      <c r="F24" s="17"/>
      <c r="G24" s="17"/>
      <c r="H24" s="17"/>
      <c r="I24" s="17"/>
      <c r="J24" s="21"/>
      <c r="K24" s="17"/>
      <c r="L24" s="17"/>
      <c r="M24" s="17"/>
      <c r="N24" s="17"/>
      <c r="O24" s="17"/>
      <c r="P24" s="17">
        <f t="shared" si="3"/>
        <v>0</v>
      </c>
    </row>
    <row r="25" spans="1:16" x14ac:dyDescent="0.25">
      <c r="A25" s="9" t="s">
        <v>22</v>
      </c>
      <c r="B25" s="17">
        <v>7950000</v>
      </c>
      <c r="C25" s="21">
        <v>4000000</v>
      </c>
      <c r="D25" s="17">
        <v>0</v>
      </c>
      <c r="E25" s="17">
        <v>0</v>
      </c>
      <c r="F25" s="17"/>
      <c r="G25" s="17"/>
      <c r="H25" s="17"/>
      <c r="I25" s="17"/>
      <c r="J25" s="21"/>
      <c r="K25" s="17"/>
      <c r="L25" s="17"/>
      <c r="M25" s="17"/>
      <c r="N25" s="17"/>
      <c r="O25" s="17"/>
      <c r="P25" s="17">
        <f t="shared" si="3"/>
        <v>0</v>
      </c>
    </row>
    <row r="26" spans="1:16" x14ac:dyDescent="0.25">
      <c r="A26" s="9" t="s">
        <v>23</v>
      </c>
      <c r="B26" s="17">
        <v>3000000</v>
      </c>
      <c r="C26" s="21">
        <v>2600000</v>
      </c>
      <c r="D26" s="17">
        <v>0</v>
      </c>
      <c r="E26" s="17">
        <v>0</v>
      </c>
      <c r="F26" s="17"/>
      <c r="G26" s="17"/>
      <c r="H26" s="17"/>
      <c r="I26" s="17"/>
      <c r="J26" s="21"/>
      <c r="K26" s="17"/>
      <c r="L26" s="17"/>
      <c r="M26" s="17"/>
      <c r="N26" s="17"/>
      <c r="O26" s="17"/>
      <c r="P26" s="17">
        <f t="shared" si="3"/>
        <v>0</v>
      </c>
    </row>
    <row r="27" spans="1:16" x14ac:dyDescent="0.25">
      <c r="A27" s="8" t="s">
        <v>24</v>
      </c>
      <c r="B27" s="29">
        <f>+B28+B29+B30+B31+B32+B33+B34+B35+B36</f>
        <v>15765000</v>
      </c>
      <c r="C27" s="31">
        <f>SUM(C28:C36)</f>
        <v>9322654</v>
      </c>
      <c r="D27" s="18">
        <v>0</v>
      </c>
      <c r="E27" s="30">
        <f>SUM(E28:E36)</f>
        <v>195308.26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>
        <f>SUM(P28:P36)</f>
        <v>195317.26</v>
      </c>
    </row>
    <row r="28" spans="1:16" x14ac:dyDescent="0.25">
      <c r="A28" s="9" t="s">
        <v>25</v>
      </c>
      <c r="B28" s="17">
        <v>800000</v>
      </c>
      <c r="C28" s="21">
        <v>600000</v>
      </c>
      <c r="D28" s="17">
        <v>0</v>
      </c>
      <c r="E28" s="17">
        <v>0</v>
      </c>
      <c r="F28" s="17"/>
      <c r="G28" s="17"/>
      <c r="H28" s="17"/>
      <c r="I28" s="17"/>
      <c r="J28" s="21"/>
      <c r="K28" s="17"/>
      <c r="L28" s="17"/>
      <c r="M28" s="17"/>
      <c r="N28" s="17"/>
      <c r="O28" s="17"/>
      <c r="P28" s="17">
        <v>0</v>
      </c>
    </row>
    <row r="29" spans="1:16" x14ac:dyDescent="0.25">
      <c r="A29" s="9" t="s">
        <v>26</v>
      </c>
      <c r="B29" s="17">
        <v>700000</v>
      </c>
      <c r="C29" s="21">
        <v>0</v>
      </c>
      <c r="D29" s="17">
        <v>0</v>
      </c>
      <c r="E29" s="17">
        <v>0</v>
      </c>
      <c r="F29" s="17"/>
      <c r="G29" s="17"/>
      <c r="H29" s="17"/>
      <c r="I29" s="17"/>
      <c r="J29" s="21"/>
      <c r="K29" s="17"/>
      <c r="L29" s="17"/>
      <c r="M29" s="17"/>
      <c r="N29" s="17"/>
      <c r="O29" s="17"/>
      <c r="P29" s="17">
        <f t="shared" si="3"/>
        <v>0</v>
      </c>
    </row>
    <row r="30" spans="1:16" x14ac:dyDescent="0.25">
      <c r="A30" s="9" t="s">
        <v>27</v>
      </c>
      <c r="B30" s="17">
        <v>685000</v>
      </c>
      <c r="C30" s="21">
        <v>300000</v>
      </c>
      <c r="D30" s="17">
        <v>0</v>
      </c>
      <c r="E30" s="17">
        <v>0</v>
      </c>
      <c r="F30" s="17"/>
      <c r="G30" s="17"/>
      <c r="H30" s="17"/>
      <c r="I30" s="17"/>
      <c r="J30" s="21"/>
      <c r="K30" s="17"/>
      <c r="L30" s="17"/>
      <c r="M30" s="17"/>
      <c r="N30" s="17"/>
      <c r="O30" s="17"/>
      <c r="P30" s="17">
        <f t="shared" si="3"/>
        <v>0</v>
      </c>
    </row>
    <row r="31" spans="1:16" x14ac:dyDescent="0.25">
      <c r="A31" s="9" t="s">
        <v>28</v>
      </c>
      <c r="B31" s="17">
        <v>0</v>
      </c>
      <c r="C31" s="17">
        <v>0</v>
      </c>
      <c r="D31" s="17">
        <v>0</v>
      </c>
      <c r="E31" s="17">
        <v>0</v>
      </c>
      <c r="F31" s="17"/>
      <c r="G31" s="17"/>
      <c r="H31" s="17"/>
      <c r="I31" s="17"/>
      <c r="J31" s="21"/>
      <c r="K31" s="17"/>
      <c r="L31" s="17"/>
      <c r="M31" s="17"/>
      <c r="N31" s="17"/>
      <c r="O31" s="17"/>
      <c r="P31" s="17">
        <f t="shared" si="3"/>
        <v>0</v>
      </c>
    </row>
    <row r="32" spans="1:16" x14ac:dyDescent="0.25">
      <c r="A32" s="9" t="s">
        <v>29</v>
      </c>
      <c r="B32" s="17">
        <v>0</v>
      </c>
      <c r="C32" s="21">
        <v>0</v>
      </c>
      <c r="D32" s="17">
        <v>0</v>
      </c>
      <c r="E32" s="17">
        <v>0</v>
      </c>
      <c r="F32" s="17"/>
      <c r="G32" s="17"/>
      <c r="H32" s="17"/>
      <c r="I32" s="17"/>
      <c r="J32" s="21"/>
      <c r="K32" s="17"/>
      <c r="L32" s="17"/>
      <c r="M32" s="17"/>
      <c r="N32" s="17"/>
      <c r="O32" s="17"/>
      <c r="P32" s="17">
        <f t="shared" si="3"/>
        <v>0</v>
      </c>
    </row>
    <row r="33" spans="1:16" x14ac:dyDescent="0.25">
      <c r="A33" s="9" t="s">
        <v>30</v>
      </c>
      <c r="B33" s="17">
        <v>180000</v>
      </c>
      <c r="C33" s="21">
        <v>180000</v>
      </c>
      <c r="D33" s="17">
        <v>0</v>
      </c>
      <c r="E33" s="17">
        <v>0</v>
      </c>
      <c r="F33" s="17"/>
      <c r="G33" s="17"/>
      <c r="H33" s="17"/>
      <c r="I33" s="17"/>
      <c r="J33" s="21"/>
      <c r="K33" s="17"/>
      <c r="L33" s="17"/>
      <c r="M33" s="17"/>
      <c r="N33" s="17"/>
      <c r="O33" s="17"/>
      <c r="P33" s="17">
        <f t="shared" si="3"/>
        <v>0</v>
      </c>
    </row>
    <row r="34" spans="1:16" x14ac:dyDescent="0.25">
      <c r="A34" s="9" t="s">
        <v>31</v>
      </c>
      <c r="B34" s="17">
        <v>6700000</v>
      </c>
      <c r="C34" s="21">
        <v>6700000</v>
      </c>
      <c r="D34" s="17">
        <v>0</v>
      </c>
      <c r="E34" s="32">
        <v>195308.26</v>
      </c>
      <c r="F34" s="17"/>
      <c r="G34" s="17"/>
      <c r="H34" s="17"/>
      <c r="I34" s="17"/>
      <c r="J34" s="21"/>
      <c r="K34" s="17"/>
      <c r="L34" s="17"/>
      <c r="M34" s="17"/>
      <c r="N34" s="17"/>
      <c r="O34" s="17"/>
      <c r="P34" s="17">
        <f t="shared" si="3"/>
        <v>195308.26</v>
      </c>
    </row>
    <row r="35" spans="1:16" x14ac:dyDescent="0.25">
      <c r="A35" s="9" t="s">
        <v>32</v>
      </c>
      <c r="B35" s="17"/>
      <c r="C35" s="21">
        <v>0</v>
      </c>
      <c r="D35" s="17">
        <v>0</v>
      </c>
      <c r="E35" s="17">
        <v>0</v>
      </c>
      <c r="F35" s="17"/>
      <c r="G35" s="17"/>
      <c r="H35" s="17"/>
      <c r="I35" s="17"/>
      <c r="J35" s="21"/>
      <c r="K35" s="17"/>
      <c r="L35" s="17"/>
      <c r="M35" s="17"/>
      <c r="N35" s="17"/>
      <c r="O35" s="17"/>
      <c r="P35" s="17">
        <f t="shared" si="3"/>
        <v>0</v>
      </c>
    </row>
    <row r="36" spans="1:16" x14ac:dyDescent="0.25">
      <c r="A36" s="9" t="s">
        <v>33</v>
      </c>
      <c r="B36" s="17">
        <v>6700000</v>
      </c>
      <c r="C36" s="21">
        <v>1542654</v>
      </c>
      <c r="D36" s="17">
        <v>9</v>
      </c>
      <c r="E36" s="17">
        <v>0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>
        <f t="shared" si="3"/>
        <v>9</v>
      </c>
    </row>
    <row r="37" spans="1:16" x14ac:dyDescent="0.25">
      <c r="A37" s="8" t="s">
        <v>34</v>
      </c>
      <c r="B37" s="29">
        <f>+B38+B39+B40+B41+B42+B43+B44+B45+B46</f>
        <v>12699998</v>
      </c>
      <c r="C37" s="31">
        <f>+C38+C39+C40+C41+C42+C43+C44+C45+C46</f>
        <v>2700000</v>
      </c>
      <c r="D37" s="17">
        <v>0</v>
      </c>
      <c r="E37" s="30">
        <f>SUM(E38:E46)</f>
        <v>0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>
        <f>SUM(P38:P46)</f>
        <v>0</v>
      </c>
    </row>
    <row r="38" spans="1:16" x14ac:dyDescent="0.25">
      <c r="A38" s="9" t="s">
        <v>35</v>
      </c>
      <c r="B38" s="17">
        <v>7000000</v>
      </c>
      <c r="C38" s="21">
        <v>0</v>
      </c>
      <c r="D38" s="17">
        <v>0</v>
      </c>
      <c r="E38" s="32">
        <v>0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>
        <f>SUM(D38:O38)</f>
        <v>0</v>
      </c>
    </row>
    <row r="39" spans="1:16" x14ac:dyDescent="0.25">
      <c r="A39" s="9" t="s">
        <v>36</v>
      </c>
      <c r="B39" s="17">
        <v>0</v>
      </c>
      <c r="C39" s="21">
        <v>0</v>
      </c>
      <c r="D39" s="17">
        <v>0</v>
      </c>
      <c r="E39" s="32">
        <v>0</v>
      </c>
      <c r="F39" s="17"/>
      <c r="G39" s="17"/>
      <c r="H39" s="17"/>
      <c r="I39" s="17"/>
      <c r="J39" s="21"/>
      <c r="K39" s="17"/>
      <c r="L39" s="17"/>
      <c r="M39" s="17"/>
      <c r="N39" s="17"/>
      <c r="O39" s="17"/>
      <c r="P39" s="17">
        <f t="shared" si="3"/>
        <v>0</v>
      </c>
    </row>
    <row r="40" spans="1:16" x14ac:dyDescent="0.25">
      <c r="A40" s="9" t="s">
        <v>37</v>
      </c>
      <c r="B40" s="17">
        <v>0</v>
      </c>
      <c r="C40" s="17">
        <v>0</v>
      </c>
      <c r="D40" s="17">
        <v>0</v>
      </c>
      <c r="E40" s="32">
        <v>0</v>
      </c>
      <c r="F40" s="17"/>
      <c r="G40" s="17"/>
      <c r="H40" s="17"/>
      <c r="I40" s="17"/>
      <c r="J40" s="21"/>
      <c r="K40" s="17"/>
      <c r="L40" s="17"/>
      <c r="M40" s="17"/>
      <c r="N40" s="17"/>
      <c r="O40" s="17"/>
      <c r="P40" s="17">
        <f t="shared" si="3"/>
        <v>0</v>
      </c>
    </row>
    <row r="41" spans="1:16" x14ac:dyDescent="0.25">
      <c r="A41" s="9" t="s">
        <v>38</v>
      </c>
      <c r="B41" s="17">
        <v>5200000</v>
      </c>
      <c r="C41" s="21">
        <v>2700000</v>
      </c>
      <c r="D41" s="17">
        <v>0</v>
      </c>
      <c r="E41" s="32">
        <v>0</v>
      </c>
      <c r="F41" s="17"/>
      <c r="G41" s="17"/>
      <c r="H41" s="17"/>
      <c r="I41" s="17"/>
      <c r="J41" s="21"/>
      <c r="K41" s="17"/>
      <c r="L41" s="17"/>
      <c r="M41" s="17"/>
      <c r="N41" s="17"/>
      <c r="O41" s="17"/>
      <c r="P41" s="17">
        <f t="shared" si="3"/>
        <v>0</v>
      </c>
    </row>
    <row r="42" spans="1:16" x14ac:dyDescent="0.25">
      <c r="A42" s="9" t="s">
        <v>39</v>
      </c>
      <c r="B42" s="17">
        <v>499998</v>
      </c>
      <c r="C42" s="21">
        <v>0</v>
      </c>
      <c r="D42" s="17">
        <v>0</v>
      </c>
      <c r="E42" s="32">
        <v>0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>
        <f t="shared" si="3"/>
        <v>0</v>
      </c>
    </row>
    <row r="43" spans="1:16" x14ac:dyDescent="0.25">
      <c r="A43" s="9" t="s">
        <v>40</v>
      </c>
      <c r="B43" s="17">
        <v>0</v>
      </c>
      <c r="C43" s="21">
        <v>0</v>
      </c>
      <c r="D43" s="17">
        <v>0</v>
      </c>
      <c r="E43" s="32">
        <v>0</v>
      </c>
      <c r="F43" s="17"/>
      <c r="G43" s="17"/>
      <c r="H43" s="17"/>
      <c r="I43" s="17"/>
      <c r="J43" s="21"/>
      <c r="K43" s="17"/>
      <c r="L43" s="17"/>
      <c r="M43" s="17"/>
      <c r="N43" s="17"/>
      <c r="O43" s="17"/>
      <c r="P43" s="17">
        <f t="shared" si="3"/>
        <v>0</v>
      </c>
    </row>
    <row r="44" spans="1:16" x14ac:dyDescent="0.25">
      <c r="A44" s="9" t="s">
        <v>41</v>
      </c>
      <c r="B44" s="17">
        <v>0</v>
      </c>
      <c r="C44" s="21">
        <v>0</v>
      </c>
      <c r="D44" s="17">
        <v>0</v>
      </c>
      <c r="E44" s="32">
        <v>0</v>
      </c>
      <c r="F44" s="17"/>
      <c r="G44" s="17"/>
      <c r="H44" s="17"/>
      <c r="I44" s="17"/>
      <c r="J44" s="21"/>
      <c r="K44" s="17"/>
      <c r="L44" s="17"/>
      <c r="M44" s="17"/>
      <c r="N44" s="17"/>
      <c r="O44" s="17"/>
      <c r="P44" s="17">
        <f t="shared" si="3"/>
        <v>0</v>
      </c>
    </row>
    <row r="45" spans="1:16" x14ac:dyDescent="0.25">
      <c r="A45" s="9" t="s">
        <v>42</v>
      </c>
      <c r="B45" s="17">
        <v>0</v>
      </c>
      <c r="C45" s="17">
        <v>0</v>
      </c>
      <c r="D45" s="17">
        <v>0</v>
      </c>
      <c r="E45" s="32">
        <v>0</v>
      </c>
      <c r="F45" s="17"/>
      <c r="G45" s="17"/>
      <c r="H45" s="17"/>
      <c r="I45" s="17"/>
      <c r="J45" s="21"/>
      <c r="K45" s="17"/>
      <c r="L45" s="17"/>
      <c r="M45" s="17"/>
      <c r="N45" s="17"/>
      <c r="O45" s="17"/>
      <c r="P45" s="17">
        <f t="shared" si="3"/>
        <v>0</v>
      </c>
    </row>
    <row r="46" spans="1:16" x14ac:dyDescent="0.25">
      <c r="A46" s="9" t="s">
        <v>43</v>
      </c>
      <c r="B46" s="17">
        <v>0</v>
      </c>
      <c r="C46" s="17">
        <v>0</v>
      </c>
      <c r="D46" s="17">
        <v>0</v>
      </c>
      <c r="E46" s="32">
        <v>0</v>
      </c>
      <c r="F46" s="17"/>
      <c r="G46" s="17"/>
      <c r="H46" s="17"/>
      <c r="I46" s="17"/>
      <c r="J46" s="21"/>
      <c r="K46" s="17"/>
      <c r="L46" s="17"/>
      <c r="M46" s="17"/>
      <c r="N46" s="17"/>
      <c r="O46" s="17"/>
      <c r="P46" s="17">
        <f t="shared" si="3"/>
        <v>0</v>
      </c>
    </row>
    <row r="47" spans="1:16" x14ac:dyDescent="0.25">
      <c r="A47" s="38" t="s">
        <v>44</v>
      </c>
      <c r="B47" s="39">
        <f>+B11+B17+B27+B37</f>
        <v>587852991</v>
      </c>
      <c r="C47" s="39">
        <f>+C11+C17+C27+C37</f>
        <v>587852991</v>
      </c>
      <c r="D47" s="39">
        <f>+D11+D17+D27+D37</f>
        <v>42274531.18</v>
      </c>
      <c r="E47" s="39">
        <f>+E11+E17+E27+E37</f>
        <v>40931776.409999996</v>
      </c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>
        <f>+P11+P17+P27+P37</f>
        <v>83206316.590000004</v>
      </c>
    </row>
    <row r="48" spans="1:16" x14ac:dyDescent="0.25">
      <c r="A48" s="11" t="s">
        <v>60</v>
      </c>
      <c r="C48" s="23"/>
      <c r="D48" s="24"/>
      <c r="E48" s="25"/>
      <c r="F48" s="24"/>
      <c r="G48" s="26"/>
      <c r="H48" s="26"/>
      <c r="I48" s="26"/>
      <c r="J48" s="26"/>
      <c r="K48" s="26"/>
      <c r="L48" s="26"/>
      <c r="M48" s="26"/>
      <c r="N48" s="26"/>
      <c r="O48" s="26"/>
      <c r="P48" s="24"/>
    </row>
    <row r="49" spans="1:12" x14ac:dyDescent="0.25">
      <c r="A49" s="11" t="s">
        <v>64</v>
      </c>
      <c r="B49" s="26"/>
      <c r="C49" s="40"/>
      <c r="D49" s="26"/>
      <c r="E49" s="41"/>
      <c r="F49" s="26"/>
      <c r="G49" s="26"/>
      <c r="H49" s="26"/>
      <c r="I49" s="26"/>
      <c r="J49" s="26"/>
      <c r="K49" s="26"/>
      <c r="L49" s="26"/>
    </row>
    <row r="50" spans="1:12" x14ac:dyDescent="0.25">
      <c r="A50" s="11" t="s">
        <v>69</v>
      </c>
      <c r="B50" s="26"/>
      <c r="C50" s="40"/>
      <c r="D50" s="26"/>
      <c r="E50" s="41"/>
      <c r="F50" s="26"/>
      <c r="G50" s="26"/>
      <c r="H50" s="26"/>
      <c r="I50" s="26"/>
      <c r="J50" s="26"/>
      <c r="K50" s="26"/>
      <c r="L50" s="26"/>
    </row>
    <row r="51" spans="1:12" x14ac:dyDescent="0.25">
      <c r="B51" s="26"/>
      <c r="C51" s="40"/>
      <c r="D51" s="26"/>
      <c r="E51" s="41"/>
      <c r="F51" s="26"/>
      <c r="G51" s="26"/>
      <c r="H51" s="26"/>
      <c r="I51" s="26"/>
      <c r="J51" s="26"/>
      <c r="K51" s="26"/>
      <c r="L51" s="26"/>
    </row>
    <row r="52" spans="1:12" x14ac:dyDescent="0.25">
      <c r="B52" s="26"/>
      <c r="C52" s="40"/>
      <c r="D52" s="26"/>
      <c r="E52" s="41"/>
      <c r="F52" s="26"/>
      <c r="G52" s="26"/>
      <c r="H52" s="26"/>
      <c r="I52" s="26"/>
      <c r="J52" s="26"/>
      <c r="K52" s="26"/>
      <c r="L52" s="26"/>
    </row>
    <row r="53" spans="1:12" x14ac:dyDescent="0.25">
      <c r="B53" s="26"/>
      <c r="C53" s="40"/>
      <c r="D53" s="26"/>
      <c r="E53" s="41"/>
      <c r="F53" s="26"/>
      <c r="G53" s="26"/>
      <c r="H53" s="26"/>
      <c r="I53" s="26"/>
      <c r="J53" s="26"/>
      <c r="K53" s="26"/>
      <c r="L53" s="26"/>
    </row>
    <row r="54" spans="1:12" x14ac:dyDescent="0.25">
      <c r="A54" s="11" t="s">
        <v>70</v>
      </c>
      <c r="B54" s="26"/>
      <c r="C54" s="40"/>
      <c r="D54" s="26"/>
      <c r="E54" s="41"/>
      <c r="F54" s="26"/>
      <c r="G54" s="40"/>
      <c r="H54" s="26"/>
      <c r="I54" s="26"/>
      <c r="J54" s="26"/>
      <c r="K54" s="26"/>
      <c r="L54" s="26"/>
    </row>
    <row r="55" spans="1:12" x14ac:dyDescent="0.25">
      <c r="A55" s="42" t="s">
        <v>72</v>
      </c>
      <c r="C55" s="23"/>
      <c r="E55" s="41"/>
      <c r="G55" s="23"/>
      <c r="I55" s="26"/>
      <c r="J55" s="26"/>
      <c r="K55" s="40"/>
      <c r="L55" s="26"/>
    </row>
    <row r="56" spans="1:12" x14ac:dyDescent="0.25">
      <c r="A56" s="43" t="s">
        <v>71</v>
      </c>
      <c r="C56" s="23"/>
      <c r="E56" s="4"/>
      <c r="G56" s="23"/>
      <c r="I56" s="26"/>
      <c r="K56" s="23"/>
    </row>
    <row r="57" spans="1:12" x14ac:dyDescent="0.25">
      <c r="C57" s="23"/>
      <c r="E57" s="4"/>
      <c r="G57" s="23"/>
      <c r="I57" s="26"/>
      <c r="K57" s="23"/>
    </row>
    <row r="58" spans="1:12" x14ac:dyDescent="0.25">
      <c r="C58" s="23"/>
      <c r="E58" s="4"/>
      <c r="F58" s="24"/>
      <c r="G58" s="26"/>
      <c r="H58" s="26"/>
      <c r="I58" s="26"/>
      <c r="J58" s="43"/>
    </row>
  </sheetData>
  <mergeCells count="10">
    <mergeCell ref="A8:A9"/>
    <mergeCell ref="B8:B9"/>
    <mergeCell ref="C8:C9"/>
    <mergeCell ref="D8:P8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scale="6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PRES MOD</vt:lpstr>
      <vt:lpstr>FEBRERO EJEC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2023-03-01T13:21:39Z</cp:lastPrinted>
  <dcterms:created xsi:type="dcterms:W3CDTF">2022-07-08T12:51:12Z</dcterms:created>
  <dcterms:modified xsi:type="dcterms:W3CDTF">2023-03-08T13:43:45Z</dcterms:modified>
</cp:coreProperties>
</file>