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8F8409F5-528B-4B94-AD58-42042DA7A4E2}" xr6:coauthVersionLast="47" xr6:coauthVersionMax="47" xr10:uidLastSave="{00000000-0000-0000-0000-000000000000}"/>
  <bookViews>
    <workbookView xWindow="-120" yWindow="-120" windowWidth="20730" windowHeight="11040" xr2:uid="{15B92F82-57FF-411C-B7B6-87101DAE22CF}"/>
  </bookViews>
  <sheets>
    <sheet name="Modific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1" i="1" s="1"/>
  <c r="C12" i="1"/>
  <c r="C11" i="1" s="1"/>
  <c r="B18" i="1"/>
  <c r="C18" i="1"/>
  <c r="B28" i="1"/>
  <c r="B64" i="1" s="1"/>
  <c r="B89" i="1" s="1"/>
  <c r="C28" i="1"/>
  <c r="C64" i="1" s="1"/>
  <c r="C89" i="1" s="1"/>
  <c r="B38" i="1"/>
  <c r="C38" i="1"/>
  <c r="B46" i="1"/>
  <c r="C46" i="1"/>
  <c r="B54" i="1"/>
  <c r="C54" i="1"/>
  <c r="B65" i="1"/>
  <c r="C65" i="1"/>
  <c r="B70" i="1"/>
  <c r="C70" i="1"/>
  <c r="B73" i="1"/>
  <c r="C73" i="1"/>
  <c r="B78" i="1"/>
  <c r="C78" i="1"/>
  <c r="B79" i="1"/>
  <c r="C79" i="1"/>
  <c r="B82" i="1"/>
  <c r="C82" i="1"/>
  <c r="B85" i="1"/>
  <c r="C85" i="1"/>
</calcChain>
</file>

<file path=xl/sharedStrings.xml><?xml version="1.0" encoding="utf-8"?>
<sst xmlns="http://schemas.openxmlformats.org/spreadsheetml/2006/main" count="92" uniqueCount="91">
  <si>
    <t xml:space="preserve">                                                                              Encargada Divisiòn de Presupuesto</t>
  </si>
  <si>
    <t xml:space="preserve">                                                                                  VIRGINIA VERUSKA D`OLEO CABRERA </t>
  </si>
  <si>
    <t xml:space="preserve">                                                                                     REVISADO  POR:</t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</si>
  <si>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</si>
  <si>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</si>
  <si>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</si>
  <si>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Fuente: SIGEF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</si>
  <si>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</si>
  <si>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</si>
  <si>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</si>
  <si>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</si>
  <si>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</si>
  <si>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</si>
  <si>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</si>
  <si>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</si>
  <si>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</si>
  <si>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</si>
  <si>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</si>
  <si>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general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</si>
  <si>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</si>
  <si>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</si>
  <si>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</si>
  <si>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</si>
  <si>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</si>
  <si>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</si>
  <si>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</si>
  <si>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</si>
  <si>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</si>
  <si>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</si>
  <si>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OBRAS EN EDIFICACIONES</t>
  </si>
  <si>
    <t>2.7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</si>
  <si>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</si>
  <si>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</si>
  <si>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</si>
  <si>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</si>
  <si>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</si>
  <si>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</si>
  <si>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</si>
  <si>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</si>
  <si>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</si>
  <si>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</si>
  <si>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</si>
  <si>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</si>
  <si>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</si>
  <si>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</si>
  <si>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</si>
  <si>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</si>
  <si>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</si>
  <si>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</si>
  <si>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</si>
  <si>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</si>
  <si>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</si>
  <si>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</si>
  <si>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</si>
  <si>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</si>
  <si>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TRANSFERENCIAS CORRIENTES SECTOR PRIVADO</t>
  </si>
  <si>
    <t>2.4 TRANSFERECIAS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</si>
  <si>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</si>
  <si>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</si>
  <si>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</si>
  <si>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</si>
  <si>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</si>
  <si>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</si>
  <si>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</si>
  <si>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</si>
  <si>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</si>
  <si>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</si>
  <si>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</si>
  <si>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</si>
  <si>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REP.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</si>
  <si>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</si>
  <si>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</si>
  <si>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</si>
  <si>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</si>
  <si>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</si>
  <si>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</si>
  <si>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</si>
  <si>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</si>
  <si>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</si>
  <si>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</si>
  <si>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</si>
  <si>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</si>
  <si>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</si>
  <si>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</si>
  <si>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</si>
  <si>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</si>
  <si>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</si>
  <si>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En RD$</t>
  </si>
  <si>
    <t>JULIO 2024</t>
  </si>
  <si>
    <t>PRESUPUESTO MODIFICADO</t>
  </si>
  <si>
    <t>DIRECCIÓN GENERAL DE BELLAS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</si>
</sst>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9"/>
      <color rgb="FF000000"/>
      <name val="Times New Roman"/>
      <family val="1"/>
    </font>
    <font>
      <sz val="16"/>
      <color rgb="FF000000"/>
      <name val="Calibri"/>
      <family val="2"/>
      <scheme val="minor"/>
    </font>
    <font>
      <b/>
      <sz val="9"/>
      <color rgb="FFFFFFFF"/>
      <name val="Times New Roman"/>
      <family val="1"/>
    </font>
    <font>
      <b/>
      <sz val="9"/>
      <color theme="0"/>
      <name val="Times New Roman"/>
      <family val="1"/>
    </font>
    <font>
      <b/>
      <sz val="16"/>
      <color theme="0"/>
      <name val="Times New Roman"/>
      <family val="1"/>
    </font>
    <font>
      <b/>
      <sz val="16"/>
      <color rgb="FFFFFFFF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4" fontId="5" fillId="2" borderId="4" xfId="2" applyFont="1" applyFill="1" applyBorder="1" applyAlignment="1"/>
    <xf numFmtId="0" fontId="5" fillId="2" borderId="4" xfId="0" applyFont="1" applyFill="1" applyBorder="1" applyAlignment="1">
      <alignment vertical="center"/>
    </xf>
    <xf numFmtId="44" fontId="7" fillId="3" borderId="4" xfId="2" applyFont="1" applyFill="1" applyBorder="1" applyAlignment="1"/>
    <xf numFmtId="0" fontId="7" fillId="3" borderId="5" xfId="0" applyFont="1" applyFill="1" applyBorder="1" applyAlignment="1">
      <alignment horizontal="left" vertical="center" wrapText="1"/>
    </xf>
    <xf numFmtId="44" fontId="5" fillId="2" borderId="6" xfId="2" applyFont="1" applyFill="1" applyBorder="1" applyAlignment="1"/>
    <xf numFmtId="44" fontId="5" fillId="2" borderId="7" xfId="2" applyFont="1" applyFill="1" applyBorder="1" applyAlignment="1"/>
    <xf numFmtId="44" fontId="5" fillId="2" borderId="8" xfId="2" applyFont="1" applyFill="1" applyBorder="1" applyAlignment="1"/>
    <xf numFmtId="44" fontId="6" fillId="2" borderId="4" xfId="2" applyFont="1" applyFill="1" applyBorder="1" applyAlignment="1"/>
    <xf numFmtId="0" fontId="6" fillId="0" borderId="4" xfId="0" applyFont="1" applyBorder="1" applyAlignment="1">
      <alignment horizontal="left" vertical="center" wrapText="1" indent="2"/>
    </xf>
    <xf numFmtId="44" fontId="5" fillId="2" borderId="9" xfId="2" applyFont="1" applyFill="1" applyBorder="1" applyAlignment="1"/>
    <xf numFmtId="0" fontId="5" fillId="0" borderId="10" xfId="0" applyFont="1" applyBorder="1" applyAlignment="1">
      <alignment horizontal="left" vertical="center" wrapText="1"/>
    </xf>
    <xf numFmtId="44" fontId="6" fillId="2" borderId="10" xfId="2" applyFont="1" applyFill="1" applyBorder="1" applyAlignment="1"/>
    <xf numFmtId="44" fontId="6" fillId="2" borderId="11" xfId="2" applyFont="1" applyFill="1" applyBorder="1" applyAlignment="1"/>
    <xf numFmtId="44" fontId="6" fillId="2" borderId="6" xfId="2" applyFont="1" applyFill="1" applyBorder="1" applyAlignment="1"/>
    <xf numFmtId="44" fontId="6" fillId="2" borderId="12" xfId="2" applyFont="1" applyFill="1" applyBorder="1" applyAlignment="1"/>
    <xf numFmtId="44" fontId="5" fillId="2" borderId="13" xfId="2" applyFont="1" applyFill="1" applyBorder="1" applyAlignment="1"/>
    <xf numFmtId="0" fontId="5" fillId="0" borderId="4" xfId="0" applyFont="1" applyBorder="1" applyAlignment="1">
      <alignment horizontal="left" vertical="center" wrapText="1"/>
    </xf>
    <xf numFmtId="44" fontId="5" fillId="2" borderId="14" xfId="2" applyFont="1" applyFill="1" applyBorder="1" applyAlignment="1"/>
    <xf numFmtId="44" fontId="5" fillId="2" borderId="15" xfId="2" applyFont="1" applyFill="1" applyBorder="1" applyAlignment="1"/>
    <xf numFmtId="44" fontId="7" fillId="3" borderId="0" xfId="2" applyFont="1" applyFill="1" applyBorder="1" applyAlignment="1"/>
    <xf numFmtId="0" fontId="7" fillId="3" borderId="0" xfId="0" applyFont="1" applyFill="1" applyAlignment="1">
      <alignment vertical="center"/>
    </xf>
    <xf numFmtId="44" fontId="6" fillId="0" borderId="4" xfId="2" applyFont="1" applyBorder="1" applyAlignment="1"/>
    <xf numFmtId="0" fontId="6" fillId="0" borderId="4" xfId="0" applyFont="1" applyBorder="1" applyAlignment="1">
      <alignment horizontal="left"/>
    </xf>
    <xf numFmtId="44" fontId="6" fillId="0" borderId="6" xfId="2" applyFont="1" applyBorder="1" applyAlignment="1"/>
    <xf numFmtId="44" fontId="5" fillId="0" borderId="16" xfId="2" applyFont="1" applyBorder="1" applyAlignment="1"/>
    <xf numFmtId="0" fontId="5" fillId="0" borderId="3" xfId="0" applyFont="1" applyBorder="1" applyAlignment="1">
      <alignment horizontal="left"/>
    </xf>
    <xf numFmtId="44" fontId="6" fillId="0" borderId="10" xfId="2" applyFont="1" applyBorder="1" applyAlignment="1"/>
    <xf numFmtId="44" fontId="0" fillId="0" borderId="0" xfId="0" applyNumberFormat="1"/>
    <xf numFmtId="44" fontId="5" fillId="0" borderId="17" xfId="2" applyFont="1" applyBorder="1" applyAlignment="1"/>
    <xf numFmtId="0" fontId="5" fillId="0" borderId="18" xfId="0" applyFont="1" applyBorder="1" applyAlignment="1">
      <alignment horizontal="left"/>
    </xf>
    <xf numFmtId="0" fontId="2" fillId="4" borderId="0" xfId="0" applyFont="1" applyFill="1"/>
    <xf numFmtId="4" fontId="2" fillId="4" borderId="0" xfId="0" applyNumberFormat="1" applyFont="1" applyFill="1"/>
    <xf numFmtId="0" fontId="8" fillId="4" borderId="0" xfId="0" applyFont="1" applyFill="1" applyAlignment="1">
      <alignment vertical="center"/>
    </xf>
    <xf numFmtId="0" fontId="6" fillId="4" borderId="0" xfId="0" applyFont="1" applyFill="1"/>
    <xf numFmtId="4" fontId="6" fillId="4" borderId="0" xfId="0" applyNumberFormat="1" applyFont="1" applyFill="1"/>
    <xf numFmtId="4" fontId="9" fillId="4" borderId="0" xfId="0" applyNumberFormat="1" applyFont="1" applyFill="1"/>
    <xf numFmtId="4" fontId="9" fillId="4" borderId="0" xfId="0" applyNumberFormat="1" applyFont="1" applyFill="1" applyAlignment="1">
      <alignment horizontal="center"/>
    </xf>
    <xf numFmtId="9" fontId="10" fillId="4" borderId="0" xfId="0" applyNumberFormat="1" applyFont="1" applyFill="1" applyAlignment="1">
      <alignment vertical="center"/>
    </xf>
    <xf numFmtId="4" fontId="10" fillId="4" borderId="0" xfId="0" applyNumberFormat="1" applyFont="1" applyFill="1" applyAlignment="1">
      <alignment horizontal="right" vertical="center"/>
    </xf>
    <xf numFmtId="9" fontId="10" fillId="4" borderId="0" xfId="3" applyFont="1" applyFill="1" applyBorder="1" applyAlignment="1">
      <alignment vertical="center" wrapText="1"/>
    </xf>
    <xf numFmtId="4" fontId="11" fillId="4" borderId="0" xfId="0" applyNumberFormat="1" applyFont="1" applyFill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10" fontId="13" fillId="4" borderId="0" xfId="0" applyNumberFormat="1" applyFont="1" applyFill="1" applyAlignment="1">
      <alignment vertical="center" wrapText="1"/>
    </xf>
    <xf numFmtId="4" fontId="13" fillId="4" borderId="0" xfId="0" applyNumberFormat="1" applyFont="1" applyFill="1" applyAlignment="1">
      <alignment horizontal="right" vertical="center"/>
    </xf>
    <xf numFmtId="10" fontId="8" fillId="4" borderId="0" xfId="3" applyNumberFormat="1" applyFont="1" applyFill="1" applyBorder="1" applyAlignment="1">
      <alignment vertical="center" wrapText="1"/>
    </xf>
    <xf numFmtId="9" fontId="12" fillId="4" borderId="0" xfId="3" applyFont="1" applyFill="1" applyBorder="1" applyAlignment="1">
      <alignment vertical="center" wrapText="1"/>
    </xf>
    <xf numFmtId="4" fontId="12" fillId="4" borderId="0" xfId="0" applyNumberFormat="1" applyFont="1" applyFill="1" applyAlignment="1">
      <alignment vertical="center" wrapText="1"/>
    </xf>
    <xf numFmtId="4" fontId="14" fillId="4" borderId="0" xfId="0" applyNumberFormat="1" applyFont="1" applyFill="1"/>
    <xf numFmtId="0" fontId="12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right" vertical="center"/>
    </xf>
    <xf numFmtId="4" fontId="8" fillId="4" borderId="0" xfId="0" applyNumberFormat="1" applyFont="1" applyFill="1" applyAlignment="1">
      <alignment horizontal="right" vertical="center"/>
    </xf>
    <xf numFmtId="44" fontId="5" fillId="0" borderId="4" xfId="2" applyFont="1" applyBorder="1" applyAlignment="1"/>
    <xf numFmtId="0" fontId="5" fillId="0" borderId="4" xfId="0" applyFont="1" applyBorder="1" applyAlignment="1">
      <alignment horizontal="left"/>
    </xf>
    <xf numFmtId="4" fontId="8" fillId="4" borderId="0" xfId="0" applyNumberFormat="1" applyFont="1" applyFill="1" applyAlignment="1">
      <alignment horizontal="right" vertical="center" wrapText="1"/>
    </xf>
    <xf numFmtId="0" fontId="15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" fontId="7" fillId="3" borderId="19" xfId="1" applyNumberFormat="1" applyFont="1" applyFill="1" applyBorder="1" applyAlignment="1">
      <alignment horizontal="center" vertical="center" wrapText="1"/>
    </xf>
    <xf numFmtId="43" fontId="7" fillId="3" borderId="19" xfId="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4" fontId="7" fillId="3" borderId="21" xfId="1" applyNumberFormat="1" applyFont="1" applyFill="1" applyBorder="1" applyAlignment="1">
      <alignment horizontal="center" vertical="center" wrapText="1"/>
    </xf>
    <xf numFmtId="43" fontId="7" fillId="3" borderId="21" xfId="1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left" vertical="center"/>
    </xf>
    <xf numFmtId="0" fontId="19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2465295</xdr:colOff>
      <xdr:row>0</xdr:row>
      <xdr:rowOff>78441</xdr:rowOff>
    </xdr:from>
    <xdr:ext cx="2334721" cy="613441"/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2F7DB1DA-9CE2-4B01-924E-711B5CC2BC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320" y="78441"/>
          <a:ext cx="2334721" cy="61344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2956349</xdr:colOff>
      <xdr:row>100</xdr:row>
      <xdr:rowOff>173209</xdr:rowOff>
    </xdr:from>
    <xdr:ext cx="950552" cy="749196"/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CF85C316-BD5C-4C62-8AF7-8E04B28050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599" y="19223209"/>
          <a:ext cx="950552" cy="74919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2D312-C563-494B-872D-63A12E35107D}">
  <dimension ref="A1:L100"/>
  <sheetViews>
    <sheetView tabSelected="1" topLeftCell="A91" zoomScale="175" zoomScaleNormal="175" workbookViewId="0">
      <selection activeCell="A102" sqref="A102"/>
    </sheetView>
  </sheetViews>
  <sheetFormatPr baseColWidth="10" defaultRowHeight="15.75" x14ac:dyDescent="0.25"/>
  <cols>
    <col min="1" max="1" width="73" style="3" customWidth="1"/>
    <col min="2" max="2" width="18.42578125" style="3" customWidth="1"/>
    <col min="3" max="3" width="20.85546875" style="3" customWidth="1"/>
    <col min="4" max="4" width="15.7109375" customWidth="1"/>
    <col min="5" max="5" width="7.140625" style="2" customWidth="1"/>
    <col min="6" max="6" width="18" style="2" customWidth="1"/>
    <col min="7" max="7" width="20.85546875" style="2" customWidth="1"/>
    <col min="8" max="8" width="22.140625" style="2" customWidth="1"/>
    <col min="9" max="9" width="14" style="2" customWidth="1"/>
    <col min="10" max="10" width="11.7109375" style="2" customWidth="1"/>
    <col min="11" max="11" width="15.5703125" style="1" customWidth="1"/>
    <col min="12" max="12" width="10.28515625" style="1" customWidth="1"/>
    <col min="13" max="13" width="31.140625" customWidth="1"/>
  </cols>
  <sheetData>
    <row r="1" spans="1:12" s="85" customFormat="1" ht="18.75" x14ac:dyDescent="0.3">
      <c r="A1" s="87"/>
      <c r="B1" s="87"/>
      <c r="C1" s="87"/>
      <c r="D1" s="87"/>
      <c r="E1" s="2"/>
      <c r="F1" s="2"/>
      <c r="G1" s="2"/>
      <c r="H1" s="2"/>
      <c r="I1" s="2"/>
      <c r="J1" s="2"/>
      <c r="K1" s="1"/>
      <c r="L1" s="1"/>
    </row>
    <row r="2" spans="1:12" s="85" customFormat="1" ht="18.75" x14ac:dyDescent="0.3">
      <c r="A2" s="87"/>
      <c r="B2" s="87"/>
      <c r="C2" s="87"/>
      <c r="D2" s="87"/>
      <c r="E2" s="2"/>
      <c r="F2" s="2"/>
      <c r="G2" s="2"/>
      <c r="H2" s="2"/>
      <c r="I2" s="2"/>
      <c r="J2" s="2"/>
      <c r="K2" s="1"/>
      <c r="L2" s="1"/>
    </row>
    <row r="3" spans="1:12" s="85" customFormat="1" ht="18.75" x14ac:dyDescent="0.3">
      <c r="A3" s="87"/>
      <c r="B3" s="87"/>
      <c r="C3" s="87"/>
      <c r="D3" s="87"/>
      <c r="E3" s="2"/>
      <c r="F3" s="2"/>
      <c r="G3" s="2"/>
      <c r="H3" s="2"/>
      <c r="I3" s="2"/>
      <c r="J3" s="2"/>
      <c r="K3" s="1"/>
      <c r="L3" s="1"/>
    </row>
    <row r="4" spans="1:12" s="85" customFormat="1" ht="18.75" x14ac:dyDescent="0.3">
      <c r="A4" s="89" t="s">
        <v>90</v>
      </c>
      <c r="B4" s="89"/>
      <c r="C4" s="89"/>
      <c r="E4" s="2"/>
      <c r="F4" s="2"/>
      <c r="G4" s="2"/>
      <c r="H4" s="2"/>
      <c r="I4" s="2"/>
      <c r="J4" s="2"/>
      <c r="K4" s="1"/>
      <c r="L4" s="1"/>
    </row>
    <row r="5" spans="1:12" s="85" customFormat="1" ht="15" customHeight="1" x14ac:dyDescent="0.3">
      <c r="A5" s="89" t="s">
        <v>89</v>
      </c>
      <c r="B5" s="89"/>
      <c r="C5" s="89"/>
      <c r="E5" s="2"/>
      <c r="F5" s="2"/>
      <c r="G5" s="2"/>
      <c r="H5" s="2"/>
      <c r="I5" s="2"/>
      <c r="J5" s="2"/>
      <c r="K5" s="1"/>
      <c r="L5" s="1"/>
    </row>
    <row r="6" spans="1:12" s="85" customFormat="1" ht="18.75" x14ac:dyDescent="0.3">
      <c r="A6" s="88" t="s">
        <v>88</v>
      </c>
      <c r="B6" s="88"/>
      <c r="C6" s="88"/>
      <c r="E6" s="2"/>
      <c r="F6" s="2"/>
      <c r="G6" s="2"/>
      <c r="H6" s="2"/>
      <c r="I6" s="2"/>
      <c r="J6" s="2"/>
      <c r="K6" s="1"/>
      <c r="L6" s="1"/>
    </row>
    <row r="7" spans="1:12" s="85" customFormat="1" ht="14.25" customHeight="1" x14ac:dyDescent="0.3">
      <c r="A7" s="87" t="s">
        <v>87</v>
      </c>
      <c r="B7" s="87"/>
      <c r="C7" s="87"/>
      <c r="E7" s="2"/>
      <c r="F7" s="2"/>
      <c r="G7" s="2"/>
      <c r="H7" s="2"/>
      <c r="I7" s="2"/>
      <c r="J7" s="2"/>
      <c r="K7" s="1"/>
      <c r="L7" s="1"/>
    </row>
    <row r="8" spans="1:12" s="85" customFormat="1" ht="9.75" customHeight="1" x14ac:dyDescent="0.3">
      <c r="A8" s="86"/>
      <c r="B8" s="86"/>
      <c r="C8" s="86"/>
      <c r="E8" s="2"/>
      <c r="F8" s="2"/>
      <c r="G8" s="2"/>
      <c r="H8" s="2"/>
      <c r="I8" s="2"/>
      <c r="J8" s="2"/>
      <c r="K8" s="1"/>
      <c r="L8" s="1"/>
    </row>
    <row r="9" spans="1:12" ht="15" x14ac:dyDescent="0.25">
      <c r="A9" s="84" t="s">
        <v>86</v>
      </c>
      <c r="B9" s="83" t="s">
        <v>85</v>
      </c>
      <c r="C9" s="82" t="s">
        <v>84</v>
      </c>
    </row>
    <row r="10" spans="1:12" ht="15" x14ac:dyDescent="0.25">
      <c r="A10" s="81"/>
      <c r="B10" s="80"/>
      <c r="C10" s="79"/>
    </row>
    <row r="11" spans="1:12" ht="15" x14ac:dyDescent="0.25">
      <c r="A11" s="73" t="s">
        <v>83</v>
      </c>
      <c r="B11" s="72">
        <f>B12+B18+B28+B54</f>
        <v>696521299</v>
      </c>
      <c r="C11" s="72">
        <f>C12+C18+C28+C54</f>
        <v>707007038</v>
      </c>
      <c r="D11" s="47"/>
    </row>
    <row r="12" spans="1:12" ht="15" x14ac:dyDescent="0.25">
      <c r="A12" s="73" t="s">
        <v>82</v>
      </c>
      <c r="B12" s="72">
        <f>SUM(B13:B17)</f>
        <v>598000001</v>
      </c>
      <c r="C12" s="72">
        <f>C13+C14+C15+C17</f>
        <v>622525502</v>
      </c>
    </row>
    <row r="13" spans="1:12" ht="15" x14ac:dyDescent="0.25">
      <c r="A13" s="42" t="s">
        <v>81</v>
      </c>
      <c r="B13" s="41">
        <v>461312208</v>
      </c>
      <c r="C13" s="41">
        <v>479589643</v>
      </c>
    </row>
    <row r="14" spans="1:12" ht="15" x14ac:dyDescent="0.25">
      <c r="A14" s="42" t="s">
        <v>80</v>
      </c>
      <c r="B14" s="41">
        <v>72135688</v>
      </c>
      <c r="C14" s="41">
        <v>75177763</v>
      </c>
    </row>
    <row r="15" spans="1:12" ht="15" x14ac:dyDescent="0.25">
      <c r="A15" s="42" t="s">
        <v>79</v>
      </c>
      <c r="B15" s="41">
        <v>330000</v>
      </c>
      <c r="C15" s="41">
        <v>396000</v>
      </c>
    </row>
    <row r="16" spans="1:12" ht="15" x14ac:dyDescent="0.25">
      <c r="A16" s="42" t="s">
        <v>78</v>
      </c>
      <c r="B16" s="41">
        <v>0</v>
      </c>
      <c r="C16" s="41">
        <v>0</v>
      </c>
    </row>
    <row r="17" spans="1:11" ht="15" x14ac:dyDescent="0.25">
      <c r="A17" s="42" t="s">
        <v>77</v>
      </c>
      <c r="B17" s="41">
        <v>64222105</v>
      </c>
      <c r="C17" s="41">
        <v>67362096</v>
      </c>
    </row>
    <row r="18" spans="1:11" ht="15" x14ac:dyDescent="0.25">
      <c r="A18" s="73" t="s">
        <v>76</v>
      </c>
      <c r="B18" s="72">
        <f>SUM(B19:B27)</f>
        <v>74283911</v>
      </c>
      <c r="C18" s="72">
        <f>C19+C20+C21+C22+C23+C24+C25+C26+C27</f>
        <v>59498444</v>
      </c>
    </row>
    <row r="19" spans="1:11" ht="15" x14ac:dyDescent="0.25">
      <c r="A19" s="42" t="s">
        <v>75</v>
      </c>
      <c r="B19" s="41">
        <v>38715000</v>
      </c>
      <c r="C19" s="41">
        <v>30914499</v>
      </c>
    </row>
    <row r="20" spans="1:11" ht="15" x14ac:dyDescent="0.25">
      <c r="A20" s="42" t="s">
        <v>74</v>
      </c>
      <c r="B20" s="41">
        <v>1676300</v>
      </c>
      <c r="C20" s="41">
        <v>1470445</v>
      </c>
    </row>
    <row r="21" spans="1:11" ht="15" x14ac:dyDescent="0.25">
      <c r="A21" s="42" t="s">
        <v>73</v>
      </c>
      <c r="B21" s="41">
        <v>3405031</v>
      </c>
      <c r="C21" s="41">
        <v>1955031</v>
      </c>
    </row>
    <row r="22" spans="1:11" ht="15" x14ac:dyDescent="0.25">
      <c r="A22" s="42" t="s">
        <v>72</v>
      </c>
      <c r="B22" s="41">
        <v>260980</v>
      </c>
      <c r="C22" s="41">
        <v>670980</v>
      </c>
    </row>
    <row r="23" spans="1:11" ht="15" x14ac:dyDescent="0.25">
      <c r="A23" s="42" t="s">
        <v>71</v>
      </c>
      <c r="B23" s="41">
        <v>3043000</v>
      </c>
      <c r="C23" s="41">
        <v>4160507</v>
      </c>
      <c r="K23" s="2"/>
    </row>
    <row r="24" spans="1:11" ht="15" x14ac:dyDescent="0.25">
      <c r="A24" s="42" t="s">
        <v>70</v>
      </c>
      <c r="B24" s="41">
        <v>5450000</v>
      </c>
      <c r="C24" s="41">
        <v>4854126</v>
      </c>
    </row>
    <row r="25" spans="1:11" ht="15" x14ac:dyDescent="0.25">
      <c r="A25" s="42" t="s">
        <v>69</v>
      </c>
      <c r="B25" s="41">
        <v>3000000</v>
      </c>
      <c r="C25" s="41">
        <v>3974566</v>
      </c>
    </row>
    <row r="26" spans="1:11" ht="15" x14ac:dyDescent="0.25">
      <c r="A26" s="42" t="s">
        <v>68</v>
      </c>
      <c r="B26" s="41">
        <v>9900000</v>
      </c>
      <c r="C26" s="41">
        <v>7404790</v>
      </c>
    </row>
    <row r="27" spans="1:11" ht="15" x14ac:dyDescent="0.25">
      <c r="A27" s="42" t="s">
        <v>67</v>
      </c>
      <c r="B27" s="41">
        <v>8833600</v>
      </c>
      <c r="C27" s="41">
        <v>4093500</v>
      </c>
    </row>
    <row r="28" spans="1:11" ht="15" x14ac:dyDescent="0.25">
      <c r="A28" s="73" t="s">
        <v>66</v>
      </c>
      <c r="B28" s="72">
        <f>SUM(B29:B37)</f>
        <v>20733749</v>
      </c>
      <c r="C28" s="72">
        <f>C29+C30+C31+C32+C33+C34+C35+C37</f>
        <v>18992706</v>
      </c>
    </row>
    <row r="29" spans="1:11" ht="15" x14ac:dyDescent="0.25">
      <c r="A29" s="42" t="s">
        <v>65</v>
      </c>
      <c r="B29" s="41">
        <v>2203999</v>
      </c>
      <c r="C29" s="41">
        <v>1274740</v>
      </c>
    </row>
    <row r="30" spans="1:11" ht="15" x14ac:dyDescent="0.25">
      <c r="A30" s="42" t="s">
        <v>64</v>
      </c>
      <c r="B30" s="41">
        <v>2170000</v>
      </c>
      <c r="C30" s="41">
        <v>886446</v>
      </c>
    </row>
    <row r="31" spans="1:11" ht="15" x14ac:dyDescent="0.25">
      <c r="A31" s="42" t="s">
        <v>63</v>
      </c>
      <c r="B31" s="41">
        <v>1250000</v>
      </c>
      <c r="C31" s="41">
        <v>1039955</v>
      </c>
    </row>
    <row r="32" spans="1:11" ht="15" x14ac:dyDescent="0.25">
      <c r="A32" s="42" t="s">
        <v>62</v>
      </c>
      <c r="B32" s="41">
        <v>0</v>
      </c>
      <c r="C32" s="41">
        <v>0</v>
      </c>
    </row>
    <row r="33" spans="1:3" ht="15" x14ac:dyDescent="0.25">
      <c r="A33" s="42" t="s">
        <v>61</v>
      </c>
      <c r="B33" s="41">
        <v>60000</v>
      </c>
      <c r="C33" s="41">
        <v>537456</v>
      </c>
    </row>
    <row r="34" spans="1:3" ht="15" x14ac:dyDescent="0.25">
      <c r="A34" s="42" t="s">
        <v>60</v>
      </c>
      <c r="B34" s="41">
        <v>0</v>
      </c>
      <c r="C34" s="41">
        <v>1882542</v>
      </c>
    </row>
    <row r="35" spans="1:3" ht="15" x14ac:dyDescent="0.25">
      <c r="A35" s="42" t="s">
        <v>59</v>
      </c>
      <c r="B35" s="41">
        <v>10550000</v>
      </c>
      <c r="C35" s="41">
        <v>8749606</v>
      </c>
    </row>
    <row r="36" spans="1:3" ht="15" x14ac:dyDescent="0.25">
      <c r="A36" s="42" t="s">
        <v>58</v>
      </c>
      <c r="B36" s="41">
        <v>0</v>
      </c>
      <c r="C36" s="41">
        <v>0</v>
      </c>
    </row>
    <row r="37" spans="1:3" thickBot="1" x14ac:dyDescent="0.3">
      <c r="A37" s="42" t="s">
        <v>57</v>
      </c>
      <c r="B37" s="41">
        <v>4499750</v>
      </c>
      <c r="C37" s="41">
        <v>4621961</v>
      </c>
    </row>
    <row r="38" spans="1:3" thickBot="1" x14ac:dyDescent="0.3">
      <c r="A38" s="49" t="s">
        <v>56</v>
      </c>
      <c r="B38" s="44">
        <f>+B39+B40+B41+B42+B43+B44+B45</f>
        <v>0</v>
      </c>
      <c r="C38" s="44">
        <f>+C39+C40+C41+C42+C43+C44+C45</f>
        <v>0</v>
      </c>
    </row>
    <row r="39" spans="1:3" ht="15" x14ac:dyDescent="0.25">
      <c r="A39" s="42" t="s">
        <v>55</v>
      </c>
      <c r="B39" s="43">
        <v>0</v>
      </c>
      <c r="C39" s="43">
        <v>0</v>
      </c>
    </row>
    <row r="40" spans="1:3" ht="15" x14ac:dyDescent="0.25">
      <c r="A40" s="42" t="s">
        <v>54</v>
      </c>
      <c r="B40" s="41">
        <v>0</v>
      </c>
      <c r="C40" s="41">
        <v>0</v>
      </c>
    </row>
    <row r="41" spans="1:3" ht="15" x14ac:dyDescent="0.25">
      <c r="A41" s="42" t="s">
        <v>53</v>
      </c>
      <c r="B41" s="41">
        <v>0</v>
      </c>
      <c r="C41" s="41">
        <v>0</v>
      </c>
    </row>
    <row r="42" spans="1:3" ht="15" x14ac:dyDescent="0.25">
      <c r="A42" s="42" t="s">
        <v>52</v>
      </c>
      <c r="B42" s="41">
        <v>0</v>
      </c>
      <c r="C42" s="41">
        <v>0</v>
      </c>
    </row>
    <row r="43" spans="1:3" ht="15" x14ac:dyDescent="0.25">
      <c r="A43" s="42" t="s">
        <v>51</v>
      </c>
      <c r="B43" s="41">
        <v>0</v>
      </c>
      <c r="C43" s="41">
        <v>0</v>
      </c>
    </row>
    <row r="44" spans="1:3" ht="15" x14ac:dyDescent="0.25">
      <c r="A44" s="42" t="s">
        <v>50</v>
      </c>
      <c r="B44" s="41">
        <v>0</v>
      </c>
      <c r="C44" s="41">
        <v>0</v>
      </c>
    </row>
    <row r="45" spans="1:3" thickBot="1" x14ac:dyDescent="0.3">
      <c r="A45" s="42" t="s">
        <v>49</v>
      </c>
      <c r="B45" s="46">
        <v>0</v>
      </c>
      <c r="C45" s="46">
        <v>0</v>
      </c>
    </row>
    <row r="46" spans="1:3" thickBot="1" x14ac:dyDescent="0.3">
      <c r="A46" s="45" t="s">
        <v>48</v>
      </c>
      <c r="B46" s="44">
        <f>+B47+B48+B49+B50+B51+B52+B53</f>
        <v>0</v>
      </c>
      <c r="C46" s="44">
        <f>+C47+C48+C49+C50+C51+C52+C53</f>
        <v>0</v>
      </c>
    </row>
    <row r="47" spans="1:3" ht="15" x14ac:dyDescent="0.25">
      <c r="A47" s="42" t="s">
        <v>47</v>
      </c>
      <c r="B47" s="43">
        <v>0</v>
      </c>
      <c r="C47" s="43">
        <v>0</v>
      </c>
    </row>
    <row r="48" spans="1:3" ht="15" x14ac:dyDescent="0.25">
      <c r="A48" s="42" t="s">
        <v>46</v>
      </c>
      <c r="B48" s="41">
        <v>0</v>
      </c>
      <c r="C48" s="41">
        <v>0</v>
      </c>
    </row>
    <row r="49" spans="1:12" ht="15" x14ac:dyDescent="0.25">
      <c r="A49" s="42" t="s">
        <v>45</v>
      </c>
      <c r="B49" s="41">
        <v>0</v>
      </c>
      <c r="C49" s="41">
        <v>0</v>
      </c>
      <c r="E49" s="51"/>
      <c r="F49" s="51"/>
      <c r="G49" s="51"/>
      <c r="H49" s="51"/>
      <c r="I49" s="51"/>
      <c r="J49" s="51"/>
      <c r="K49" s="50"/>
      <c r="L49" s="50"/>
    </row>
    <row r="50" spans="1:12" ht="15" customHeight="1" x14ac:dyDescent="0.25">
      <c r="A50" s="42" t="s">
        <v>44</v>
      </c>
      <c r="B50" s="41">
        <v>0</v>
      </c>
      <c r="C50" s="41">
        <v>0</v>
      </c>
      <c r="E50" s="78"/>
      <c r="F50" s="78"/>
      <c r="G50" s="78"/>
      <c r="H50" s="78"/>
      <c r="I50" s="77"/>
      <c r="J50" s="76"/>
      <c r="K50" s="75"/>
      <c r="L50" s="75"/>
    </row>
    <row r="51" spans="1:12" ht="15" customHeight="1" x14ac:dyDescent="0.25">
      <c r="A51" s="42" t="s">
        <v>43</v>
      </c>
      <c r="B51" s="41">
        <v>0</v>
      </c>
      <c r="C51" s="41">
        <v>0</v>
      </c>
      <c r="E51" s="78"/>
      <c r="F51" s="78"/>
      <c r="G51" s="78"/>
      <c r="H51" s="78"/>
      <c r="I51" s="77"/>
      <c r="J51" s="76"/>
      <c r="K51" s="75"/>
      <c r="L51" s="75"/>
    </row>
    <row r="52" spans="1:12" ht="15" customHeight="1" x14ac:dyDescent="0.25">
      <c r="A52" s="42" t="s">
        <v>42</v>
      </c>
      <c r="B52" s="41">
        <v>0</v>
      </c>
      <c r="C52" s="41">
        <v>0</v>
      </c>
      <c r="E52" s="69"/>
      <c r="F52" s="69"/>
      <c r="G52" s="67"/>
      <c r="H52" s="67"/>
      <c r="I52" s="66"/>
      <c r="J52" s="65"/>
      <c r="K52" s="74"/>
      <c r="L52" s="63"/>
    </row>
    <row r="53" spans="1:12" ht="15" customHeight="1" x14ac:dyDescent="0.35">
      <c r="A53" s="42" t="s">
        <v>41</v>
      </c>
      <c r="B53" s="41">
        <v>0</v>
      </c>
      <c r="C53" s="41">
        <v>0</v>
      </c>
      <c r="E53" s="62"/>
      <c r="F53" s="69"/>
      <c r="G53" s="68"/>
      <c r="H53" s="67"/>
      <c r="I53" s="66"/>
      <c r="J53" s="65"/>
      <c r="K53" s="71"/>
      <c r="L53" s="63"/>
    </row>
    <row r="54" spans="1:12" ht="15" customHeight="1" x14ac:dyDescent="0.35">
      <c r="A54" s="73" t="s">
        <v>40</v>
      </c>
      <c r="B54" s="72">
        <f>SUM(B55:B63)</f>
        <v>3503638</v>
      </c>
      <c r="C54" s="72">
        <f>SUM(C55:C63)</f>
        <v>5990386</v>
      </c>
      <c r="E54" s="62"/>
      <c r="F54" s="62"/>
      <c r="G54" s="68"/>
      <c r="H54" s="67"/>
      <c r="I54" s="66"/>
      <c r="J54" s="65"/>
      <c r="K54" s="71"/>
      <c r="L54" s="63"/>
    </row>
    <row r="55" spans="1:12" ht="15" customHeight="1" x14ac:dyDescent="0.35">
      <c r="A55" s="42" t="s">
        <v>39</v>
      </c>
      <c r="B55" s="41">
        <v>1358000</v>
      </c>
      <c r="C55" s="41">
        <v>3189512</v>
      </c>
      <c r="E55" s="70"/>
      <c r="F55" s="69"/>
      <c r="G55" s="68"/>
      <c r="H55" s="67"/>
      <c r="I55" s="66"/>
      <c r="J55" s="65"/>
      <c r="K55" s="64"/>
      <c r="L55" s="63"/>
    </row>
    <row r="56" spans="1:12" ht="15" customHeight="1" x14ac:dyDescent="0.25">
      <c r="A56" s="42" t="s">
        <v>38</v>
      </c>
      <c r="B56" s="41">
        <v>369300</v>
      </c>
      <c r="C56" s="41">
        <v>1810998</v>
      </c>
      <c r="E56" s="62"/>
      <c r="F56" s="61"/>
      <c r="G56" s="60"/>
      <c r="H56" s="60"/>
      <c r="I56" s="60"/>
      <c r="J56" s="59"/>
      <c r="K56" s="58"/>
      <c r="L56" s="57"/>
    </row>
    <row r="57" spans="1:12" ht="15" customHeight="1" x14ac:dyDescent="0.25">
      <c r="A57" s="42" t="s">
        <v>37</v>
      </c>
      <c r="B57" s="41">
        <v>0</v>
      </c>
      <c r="C57" s="41">
        <v>75000</v>
      </c>
      <c r="E57" s="62"/>
      <c r="F57" s="61"/>
      <c r="G57" s="60"/>
      <c r="H57" s="60"/>
      <c r="I57" s="60"/>
      <c r="J57" s="59"/>
      <c r="K57" s="58"/>
      <c r="L57" s="57"/>
    </row>
    <row r="58" spans="1:12" ht="15" customHeight="1" x14ac:dyDescent="0.35">
      <c r="A58" s="42" t="s">
        <v>36</v>
      </c>
      <c r="B58" s="41">
        <v>0</v>
      </c>
      <c r="C58" s="41">
        <v>20000</v>
      </c>
      <c r="E58" s="55"/>
      <c r="F58" s="55"/>
      <c r="G58" s="56"/>
      <c r="H58" s="56"/>
      <c r="I58" s="55"/>
      <c r="J58" s="54"/>
      <c r="K58" s="53"/>
      <c r="L58" s="53"/>
    </row>
    <row r="59" spans="1:12" ht="15" customHeight="1" x14ac:dyDescent="0.25">
      <c r="A59" s="42" t="s">
        <v>35</v>
      </c>
      <c r="B59" s="41">
        <v>201338</v>
      </c>
      <c r="C59" s="41">
        <v>640776</v>
      </c>
      <c r="E59" s="52"/>
      <c r="F59" s="52"/>
      <c r="G59" s="52"/>
      <c r="H59" s="52"/>
      <c r="I59" s="52"/>
      <c r="J59" s="52"/>
      <c r="K59" s="52"/>
      <c r="L59" s="52"/>
    </row>
    <row r="60" spans="1:12" ht="15" customHeight="1" x14ac:dyDescent="0.25">
      <c r="A60" s="42" t="s">
        <v>34</v>
      </c>
      <c r="B60" s="41">
        <v>0</v>
      </c>
      <c r="C60" s="41">
        <v>0</v>
      </c>
      <c r="E60" s="51"/>
      <c r="F60" s="51"/>
      <c r="G60" s="51"/>
      <c r="H60" s="51"/>
      <c r="I60" s="51"/>
      <c r="J60" s="51"/>
      <c r="K60" s="50"/>
      <c r="L60" s="50"/>
    </row>
    <row r="61" spans="1:12" ht="15" customHeight="1" x14ac:dyDescent="0.25">
      <c r="A61" s="42" t="s">
        <v>33</v>
      </c>
      <c r="B61" s="41">
        <v>0</v>
      </c>
      <c r="C61" s="41">
        <v>0</v>
      </c>
    </row>
    <row r="62" spans="1:12" ht="15" x14ac:dyDescent="0.25">
      <c r="A62" s="42" t="s">
        <v>32</v>
      </c>
      <c r="B62" s="41">
        <v>1575000</v>
      </c>
      <c r="C62" s="41">
        <v>254100</v>
      </c>
    </row>
    <row r="63" spans="1:12" ht="15" x14ac:dyDescent="0.25">
      <c r="A63" s="42" t="s">
        <v>31</v>
      </c>
      <c r="B63" s="46">
        <v>0</v>
      </c>
      <c r="C63" s="41">
        <v>0</v>
      </c>
    </row>
    <row r="64" spans="1:12" ht="15" x14ac:dyDescent="0.25">
      <c r="A64" s="40" t="s">
        <v>18</v>
      </c>
      <c r="B64" s="39">
        <f>+B12+B18+B28+B54</f>
        <v>696521299</v>
      </c>
      <c r="C64" s="39">
        <f>+C12+C18+C28+C54</f>
        <v>707007038</v>
      </c>
    </row>
    <row r="65" spans="1:4" thickBot="1" x14ac:dyDescent="0.3">
      <c r="A65" s="49" t="s">
        <v>30</v>
      </c>
      <c r="B65" s="48">
        <f>+B66+B67+B68+B69</f>
        <v>0</v>
      </c>
      <c r="C65" s="48">
        <f>+C66+C67+C68+C69</f>
        <v>0</v>
      </c>
      <c r="D65" s="47"/>
    </row>
    <row r="66" spans="1:4" ht="15" x14ac:dyDescent="0.25">
      <c r="A66" s="42" t="s">
        <v>29</v>
      </c>
      <c r="B66" s="43">
        <v>0</v>
      </c>
      <c r="C66" s="43">
        <v>0</v>
      </c>
    </row>
    <row r="67" spans="1:4" ht="15" x14ac:dyDescent="0.25">
      <c r="A67" s="42" t="s">
        <v>28</v>
      </c>
      <c r="B67" s="41">
        <v>0</v>
      </c>
      <c r="C67" s="41">
        <v>0</v>
      </c>
    </row>
    <row r="68" spans="1:4" ht="15" x14ac:dyDescent="0.25">
      <c r="A68" s="42" t="s">
        <v>27</v>
      </c>
      <c r="B68" s="41">
        <v>0</v>
      </c>
      <c r="C68" s="41">
        <v>0</v>
      </c>
    </row>
    <row r="69" spans="1:4" ht="15.75" customHeight="1" thickBot="1" x14ac:dyDescent="0.3">
      <c r="A69" s="42" t="s">
        <v>26</v>
      </c>
      <c r="B69" s="46">
        <v>0</v>
      </c>
      <c r="C69" s="46">
        <v>0</v>
      </c>
    </row>
    <row r="70" spans="1:4" thickBot="1" x14ac:dyDescent="0.3">
      <c r="A70" s="45" t="s">
        <v>25</v>
      </c>
      <c r="B70" s="44">
        <f>+B71+B72</f>
        <v>0</v>
      </c>
      <c r="C70" s="44">
        <f>+C71+C72</f>
        <v>0</v>
      </c>
    </row>
    <row r="71" spans="1:4" ht="15" x14ac:dyDescent="0.25">
      <c r="A71" s="42" t="s">
        <v>24</v>
      </c>
      <c r="B71" s="43">
        <v>0</v>
      </c>
      <c r="C71" s="43">
        <v>0</v>
      </c>
    </row>
    <row r="72" spans="1:4" thickBot="1" x14ac:dyDescent="0.3">
      <c r="A72" s="42" t="s">
        <v>23</v>
      </c>
      <c r="B72" s="46">
        <v>0</v>
      </c>
      <c r="C72" s="46">
        <v>0</v>
      </c>
    </row>
    <row r="73" spans="1:4" thickBot="1" x14ac:dyDescent="0.3">
      <c r="A73" s="45" t="s">
        <v>22</v>
      </c>
      <c r="B73" s="44">
        <f>+B74+B75+B76</f>
        <v>0</v>
      </c>
      <c r="C73" s="44">
        <f>+C74+C75+C76</f>
        <v>0</v>
      </c>
    </row>
    <row r="74" spans="1:4" ht="15" x14ac:dyDescent="0.25">
      <c r="A74" s="42" t="s">
        <v>21</v>
      </c>
      <c r="B74" s="43">
        <v>0</v>
      </c>
      <c r="C74" s="43">
        <v>0</v>
      </c>
    </row>
    <row r="75" spans="1:4" ht="15" x14ac:dyDescent="0.25">
      <c r="A75" s="42" t="s">
        <v>20</v>
      </c>
      <c r="B75" s="41">
        <v>0</v>
      </c>
      <c r="C75" s="41">
        <v>0</v>
      </c>
    </row>
    <row r="76" spans="1:4" ht="15" x14ac:dyDescent="0.25">
      <c r="A76" s="42" t="s">
        <v>19</v>
      </c>
      <c r="B76" s="41">
        <v>0</v>
      </c>
      <c r="C76" s="41">
        <v>0</v>
      </c>
    </row>
    <row r="77" spans="1:4" thickBot="1" x14ac:dyDescent="0.3">
      <c r="A77" s="40" t="s">
        <v>18</v>
      </c>
      <c r="B77" s="39"/>
      <c r="C77" s="39"/>
    </row>
    <row r="78" spans="1:4" ht="15" x14ac:dyDescent="0.25">
      <c r="A78" s="36" t="s">
        <v>17</v>
      </c>
      <c r="B78" s="38">
        <f>+B79+B82+B85</f>
        <v>0</v>
      </c>
      <c r="C78" s="38">
        <f>+C79+C82+C85</f>
        <v>0</v>
      </c>
    </row>
    <row r="79" spans="1:4" thickBot="1" x14ac:dyDescent="0.3">
      <c r="A79" s="36" t="s">
        <v>16</v>
      </c>
      <c r="B79" s="37">
        <f>+B80+B81</f>
        <v>0</v>
      </c>
      <c r="C79" s="37">
        <f>+C80+C81</f>
        <v>0</v>
      </c>
    </row>
    <row r="80" spans="1:4" ht="15" x14ac:dyDescent="0.25">
      <c r="A80" s="28" t="s">
        <v>15</v>
      </c>
      <c r="B80" s="34">
        <v>0</v>
      </c>
      <c r="C80" s="33">
        <v>0</v>
      </c>
    </row>
    <row r="81" spans="1:3" thickBot="1" x14ac:dyDescent="0.3">
      <c r="A81" s="28" t="s">
        <v>14</v>
      </c>
      <c r="B81" s="32">
        <v>0</v>
      </c>
      <c r="C81" s="31">
        <v>0</v>
      </c>
    </row>
    <row r="82" spans="1:3" thickBot="1" x14ac:dyDescent="0.3">
      <c r="A82" s="36" t="s">
        <v>13</v>
      </c>
      <c r="B82" s="35">
        <f>+B83+B84</f>
        <v>0</v>
      </c>
      <c r="C82" s="35">
        <f>+C83+C84</f>
        <v>0</v>
      </c>
    </row>
    <row r="83" spans="1:3" ht="15" x14ac:dyDescent="0.25">
      <c r="A83" s="28" t="s">
        <v>12</v>
      </c>
      <c r="B83" s="34">
        <v>0</v>
      </c>
      <c r="C83" s="33">
        <v>0</v>
      </c>
    </row>
    <row r="84" spans="1:3" thickBot="1" x14ac:dyDescent="0.3">
      <c r="A84" s="28" t="s">
        <v>11</v>
      </c>
      <c r="B84" s="32">
        <v>0</v>
      </c>
      <c r="C84" s="31">
        <v>0</v>
      </c>
    </row>
    <row r="85" spans="1:3" ht="15" x14ac:dyDescent="0.25">
      <c r="A85" s="30" t="s">
        <v>10</v>
      </c>
      <c r="B85" s="29">
        <f>+B86</f>
        <v>0</v>
      </c>
      <c r="C85" s="29">
        <f>+C86</f>
        <v>0</v>
      </c>
    </row>
    <row r="86" spans="1:3" ht="15" x14ac:dyDescent="0.25">
      <c r="A86" s="28" t="s">
        <v>9</v>
      </c>
      <c r="B86" s="27">
        <v>0</v>
      </c>
      <c r="C86" s="27">
        <v>0</v>
      </c>
    </row>
    <row r="87" spans="1:3" thickBot="1" x14ac:dyDescent="0.3">
      <c r="A87" s="26" t="s">
        <v>8</v>
      </c>
      <c r="B87" s="26"/>
      <c r="C87" s="25"/>
    </row>
    <row r="88" spans="1:3" ht="3.75" customHeight="1" x14ac:dyDescent="0.25">
      <c r="A88" s="21"/>
      <c r="B88" s="24"/>
      <c r="C88" s="24"/>
    </row>
    <row r="89" spans="1:3" ht="15" x14ac:dyDescent="0.25">
      <c r="A89" s="23" t="s">
        <v>7</v>
      </c>
      <c r="B89" s="22">
        <f>B64</f>
        <v>696521299</v>
      </c>
      <c r="C89" s="22">
        <f>C64</f>
        <v>707007038</v>
      </c>
    </row>
    <row r="90" spans="1:3" ht="15" x14ac:dyDescent="0.25">
      <c r="A90" s="21" t="s">
        <v>6</v>
      </c>
      <c r="B90" s="20"/>
      <c r="C90" s="20"/>
    </row>
    <row r="91" spans="1:3" ht="15" x14ac:dyDescent="0.25">
      <c r="A91" s="19" t="s">
        <v>5</v>
      </c>
      <c r="B91" s="18"/>
      <c r="C91" s="17"/>
    </row>
    <row r="92" spans="1:3" ht="15" x14ac:dyDescent="0.25">
      <c r="A92" s="16" t="s">
        <v>4</v>
      </c>
      <c r="B92" s="15"/>
      <c r="C92" s="14"/>
    </row>
    <row r="93" spans="1:3" ht="27" customHeight="1" x14ac:dyDescent="0.25">
      <c r="A93" s="13" t="s">
        <v>3</v>
      </c>
      <c r="B93" s="12"/>
      <c r="C93" s="11"/>
    </row>
    <row r="94" spans="1:3" ht="15" x14ac:dyDescent="0.25">
      <c r="A94" s="10"/>
      <c r="B94" s="10"/>
      <c r="C94" s="10"/>
    </row>
    <row r="95" spans="1:3" ht="15" x14ac:dyDescent="0.25">
      <c r="A95" s="10"/>
      <c r="B95" s="10"/>
      <c r="C95" s="10"/>
    </row>
    <row r="96" spans="1:3" ht="15" x14ac:dyDescent="0.25">
      <c r="A96" s="10"/>
      <c r="B96" s="10"/>
      <c r="C96" s="10"/>
    </row>
    <row r="98" spans="1:3" ht="15" x14ac:dyDescent="0.25">
      <c r="A98" s="9" t="s">
        <v>2</v>
      </c>
      <c r="B98" s="8"/>
      <c r="C98" s="1"/>
    </row>
    <row r="99" spans="1:3" ht="15" x14ac:dyDescent="0.25">
      <c r="A99" s="7" t="s">
        <v>1</v>
      </c>
      <c r="B99" s="6"/>
      <c r="C99" s="6"/>
    </row>
    <row r="100" spans="1:3" ht="15" customHeight="1" x14ac:dyDescent="0.25">
      <c r="A100" s="5" t="s">
        <v>0</v>
      </c>
      <c r="B100" s="4"/>
      <c r="C100" s="4"/>
    </row>
  </sheetData>
  <mergeCells count="21">
    <mergeCell ref="J50:J51"/>
    <mergeCell ref="E50:E51"/>
    <mergeCell ref="F50:F51"/>
    <mergeCell ref="L50:L51"/>
    <mergeCell ref="G58:H58"/>
    <mergeCell ref="A1:D3"/>
    <mergeCell ref="A4:C4"/>
    <mergeCell ref="A5:C5"/>
    <mergeCell ref="A6:C6"/>
    <mergeCell ref="A7:C7"/>
    <mergeCell ref="E59:L59"/>
    <mergeCell ref="K50:K51"/>
    <mergeCell ref="H50:H51"/>
    <mergeCell ref="G50:G51"/>
    <mergeCell ref="I50:I51"/>
    <mergeCell ref="A93:C93"/>
    <mergeCell ref="A9:A10"/>
    <mergeCell ref="B9:B10"/>
    <mergeCell ref="C9:C10"/>
    <mergeCell ref="A91:C91"/>
    <mergeCell ref="A92:C92"/>
  </mergeCells>
  <printOptions horizontalCentered="1"/>
  <pageMargins left="0.70866141732283472" right="0.70866141732283472" top="0" bottom="0.15748031496062992" header="0.31496062992125984" footer="0.15748031496062992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2024-08-08T17:46:33Z</dcterms:created>
  <dcterms:modified xsi:type="dcterms:W3CDTF">2024-08-08T17:47:09Z</dcterms:modified>
</cp:coreProperties>
</file>