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F2E9F496-C7E9-4E02-B4C3-F2FB3B37DE4D}" xr6:coauthVersionLast="47" xr6:coauthVersionMax="47" xr10:uidLastSave="{00000000-0000-0000-0000-000000000000}"/>
  <bookViews>
    <workbookView xWindow="-120" yWindow="-120" windowWidth="20730" windowHeight="11040" xr2:uid="{8E17A8F1-10D6-4719-B219-BDBCAC139AD3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1" l="1"/>
  <c r="B85" i="1"/>
  <c r="C82" i="1"/>
  <c r="B82" i="1"/>
  <c r="C79" i="1"/>
  <c r="B79" i="1"/>
  <c r="B78" i="1" s="1"/>
  <c r="C73" i="1"/>
  <c r="B73" i="1"/>
  <c r="C70" i="1"/>
  <c r="B70" i="1"/>
  <c r="C65" i="1"/>
  <c r="B65" i="1"/>
  <c r="C54" i="1"/>
  <c r="B54" i="1"/>
  <c r="C46" i="1"/>
  <c r="B46" i="1"/>
  <c r="C38" i="1"/>
  <c r="B38" i="1"/>
  <c r="C28" i="1"/>
  <c r="B28" i="1"/>
  <c r="C18" i="1"/>
  <c r="C64" i="1" s="1"/>
  <c r="C89" i="1" s="1"/>
  <c r="B18" i="1"/>
  <c r="C12" i="1"/>
  <c r="B12" i="1"/>
  <c r="B11" i="1" l="1"/>
  <c r="C11" i="1"/>
  <c r="C78" i="1"/>
  <c r="B64" i="1"/>
  <c r="B89" i="1" s="1"/>
</calcChain>
</file>

<file path=xl/sharedStrings.xml><?xml version="1.0" encoding="utf-8"?>
<sst xmlns="http://schemas.openxmlformats.org/spreadsheetml/2006/main" count="95" uniqueCount="94">
  <si>
    <t>DIRECCIÓN GENERAL DE BELLAS ARTES</t>
  </si>
  <si>
    <t>PRESUPUESTO APROBADO</t>
  </si>
  <si>
    <t>MARZO, 2025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</si>
  <si>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</si>
  <si>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</si>
  <si>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</si>
  <si>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</si>
  <si>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</si>
  <si>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</si>
  <si>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</si>
  <si>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</si>
  <si>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</si>
  <si>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</si>
  <si>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</si>
  <si>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</si>
  <si>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</si>
  <si>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</si>
  <si>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</si>
  <si>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</si>
  <si>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</si>
  <si>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</si>
  <si>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</si>
  <si>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</si>
  <si>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</si>
  <si>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</si>
  <si>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</si>
  <si>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</si>
  <si>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</si>
  <si>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</si>
  <si>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</si>
  <si>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</si>
  <si>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</si>
  <si>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</si>
  <si>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</si>
  <si>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</si>
  <si>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</si>
  <si>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</si>
  <si>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</si>
  <si>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</si>
  <si>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</si>
  <si>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</si>
  <si>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</si>
  <si>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</si>
  <si>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</si>
  <si>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</si>
  <si>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</si>
  <si>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</si>
  <si>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</si>
  <si>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</si>
  <si>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</si>
  <si>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</si>
  <si>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</si>
  <si>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</si>
  <si>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</si>
  <si>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</si>
  <si>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</si>
  <si>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</si>
  <si>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</si>
  <si>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</si>
  <si>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</si>
  <si>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</si>
  <si>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</si>
  <si>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</si>
  <si>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</si>
  <si>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</si>
  <si>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</si>
  <si>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</si>
  <si>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</si>
  <si>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</si>
  <si>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</si>
  <si>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</si>
  <si>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</si>
  <si>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</si>
  <si>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</si>
  <si>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</si>
  <si>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</si>
  <si>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</si>
  <si>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</si>
  <si>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</si>
  <si>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</si>
  <si>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</si>
  <si>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</si>
  <si>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</si>
  <si>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</si>
  <si>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</si>
  <si>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 xml:space="preserve">                              ELABORADO POR:</t>
  </si>
  <si>
    <t xml:space="preserve">                     ALICIA RODRIGUEZ VILLAR</t>
  </si>
  <si>
    <t xml:space="preserve">                Auxiliar Divisiòn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</si>
  <si>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</si>
  <si>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</si>
  <si>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</si>
  <si>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              VIRGINIA VERUSKA D`OLEO CABRERA </t>
  </si>
  <si>
    <t xml:space="preserve">            Encargada Divisiòn de Presupuesto</t>
  </si>
  <si>
    <t xml:space="preserve">                         REVISADO 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</si>
</sst>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rgb="FFFFFFFF"/>
      <name val="Times New Roman"/>
      <family val="1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44" fontId="0" fillId="0" borderId="0" xfId="0" applyNumberFormat="1"/>
    <xf numFmtId="4" fontId="3" fillId="3" borderId="0" xfId="0" applyNumberFormat="1" applyFont="1" applyFill="1"/>
    <xf numFmtId="0" fontId="3" fillId="3" borderId="0" xfId="0" applyFont="1" applyFill="1"/>
    <xf numFmtId="0" fontId="10" fillId="3" borderId="0" xfId="0" applyFont="1" applyFill="1" applyAlignment="1">
      <alignment vertical="center" wrapText="1"/>
    </xf>
    <xf numFmtId="4" fontId="10" fillId="3" borderId="0" xfId="0" applyNumberFormat="1" applyFont="1" applyFill="1" applyAlignment="1">
      <alignment vertical="center" wrapText="1"/>
    </xf>
    <xf numFmtId="9" fontId="10" fillId="3" borderId="0" xfId="3" applyFont="1" applyFill="1" applyBorder="1" applyAlignment="1">
      <alignment vertical="center" wrapText="1"/>
    </xf>
    <xf numFmtId="10" fontId="11" fillId="3" borderId="0" xfId="3" applyNumberFormat="1" applyFont="1" applyFill="1" applyBorder="1" applyAlignment="1">
      <alignment vertical="center" wrapText="1"/>
    </xf>
    <xf numFmtId="4" fontId="11" fillId="3" borderId="0" xfId="0" applyNumberFormat="1" applyFont="1" applyFill="1" applyAlignment="1">
      <alignment horizontal="right" vertical="center" wrapText="1"/>
    </xf>
    <xf numFmtId="10" fontId="12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4" fontId="13" fillId="3" borderId="0" xfId="0" applyNumberFormat="1" applyFont="1" applyFill="1"/>
    <xf numFmtId="4" fontId="11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vertical="center" wrapText="1"/>
    </xf>
    <xf numFmtId="4" fontId="14" fillId="3" borderId="0" xfId="0" applyNumberFormat="1" applyFont="1" applyFill="1" applyAlignment="1">
      <alignment vertical="center" wrapText="1"/>
    </xf>
    <xf numFmtId="9" fontId="15" fillId="3" borderId="0" xfId="3" applyFont="1" applyFill="1" applyBorder="1" applyAlignment="1">
      <alignment vertical="center" wrapText="1"/>
    </xf>
    <xf numFmtId="4" fontId="15" fillId="3" borderId="0" xfId="0" applyNumberFormat="1" applyFont="1" applyFill="1" applyAlignment="1">
      <alignment horizontal="right" vertical="center"/>
    </xf>
    <xf numFmtId="9" fontId="15" fillId="3" borderId="0" xfId="0" applyNumberFormat="1" applyFont="1" applyFill="1" applyAlignment="1">
      <alignment vertical="center"/>
    </xf>
    <xf numFmtId="4" fontId="16" fillId="3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7" fillId="0" borderId="0" xfId="0" applyFont="1"/>
    <xf numFmtId="4" fontId="0" fillId="0" borderId="0" xfId="0" applyNumberFormat="1"/>
    <xf numFmtId="0" fontId="18" fillId="0" borderId="4" xfId="0" applyFont="1" applyBorder="1" applyAlignment="1">
      <alignment horizontal="left"/>
    </xf>
    <xf numFmtId="44" fontId="18" fillId="0" borderId="4" xfId="2" applyFont="1" applyBorder="1" applyAlignment="1"/>
    <xf numFmtId="0" fontId="3" fillId="0" borderId="4" xfId="0" applyFont="1" applyBorder="1" applyAlignment="1">
      <alignment horizontal="left"/>
    </xf>
    <xf numFmtId="44" fontId="3" fillId="0" borderId="4" xfId="2" applyFont="1" applyBorder="1" applyAlignment="1"/>
    <xf numFmtId="44" fontId="3" fillId="0" borderId="4" xfId="2" applyFont="1" applyFill="1" applyBorder="1" applyAlignment="1"/>
    <xf numFmtId="44" fontId="18" fillId="0" borderId="4" xfId="2" applyFont="1" applyFill="1" applyBorder="1" applyAlignment="1"/>
    <xf numFmtId="0" fontId="18" fillId="0" borderId="5" xfId="0" applyFont="1" applyBorder="1" applyAlignment="1">
      <alignment horizontal="left"/>
    </xf>
    <xf numFmtId="44" fontId="18" fillId="0" borderId="6" xfId="2" applyFont="1" applyBorder="1" applyAlignment="1"/>
    <xf numFmtId="44" fontId="3" fillId="0" borderId="7" xfId="2" applyFont="1" applyBorder="1" applyAlignment="1"/>
    <xf numFmtId="44" fontId="3" fillId="0" borderId="8" xfId="2" applyFont="1" applyBorder="1" applyAlignment="1"/>
    <xf numFmtId="0" fontId="18" fillId="0" borderId="9" xfId="0" applyFont="1" applyBorder="1" applyAlignment="1">
      <alignment horizontal="left"/>
    </xf>
    <xf numFmtId="0" fontId="19" fillId="2" borderId="0" xfId="0" applyFont="1" applyFill="1" applyAlignment="1">
      <alignment vertical="center"/>
    </xf>
    <xf numFmtId="44" fontId="19" fillId="2" borderId="0" xfId="2" applyFont="1" applyFill="1" applyBorder="1" applyAlignment="1"/>
    <xf numFmtId="44" fontId="18" fillId="0" borderId="10" xfId="2" applyFont="1" applyBorder="1" applyAlignment="1"/>
    <xf numFmtId="0" fontId="18" fillId="0" borderId="4" xfId="0" applyFont="1" applyBorder="1" applyAlignment="1">
      <alignment horizontal="left" vertical="center" wrapText="1"/>
    </xf>
    <xf numFmtId="44" fontId="18" fillId="4" borderId="11" xfId="2" applyFont="1" applyFill="1" applyBorder="1" applyAlignment="1"/>
    <xf numFmtId="44" fontId="18" fillId="4" borderId="12" xfId="2" applyFont="1" applyFill="1" applyBorder="1" applyAlignment="1"/>
    <xf numFmtId="0" fontId="3" fillId="0" borderId="4" xfId="0" applyFont="1" applyBorder="1" applyAlignment="1">
      <alignment horizontal="left" vertical="center" wrapText="1" indent="2"/>
    </xf>
    <xf numFmtId="44" fontId="3" fillId="4" borderId="13" xfId="2" applyFont="1" applyFill="1" applyBorder="1" applyAlignment="1"/>
    <xf numFmtId="44" fontId="3" fillId="4" borderId="7" xfId="2" applyFont="1" applyFill="1" applyBorder="1" applyAlignment="1"/>
    <xf numFmtId="44" fontId="3" fillId="4" borderId="14" xfId="2" applyFont="1" applyFill="1" applyBorder="1" applyAlignment="1"/>
    <xf numFmtId="44" fontId="3" fillId="4" borderId="8" xfId="2" applyFont="1" applyFill="1" applyBorder="1" applyAlignment="1"/>
    <xf numFmtId="44" fontId="18" fillId="4" borderId="15" xfId="2" applyFont="1" applyFill="1" applyBorder="1" applyAlignment="1"/>
    <xf numFmtId="0" fontId="18" fillId="0" borderId="8" xfId="0" applyFont="1" applyBorder="1" applyAlignment="1">
      <alignment horizontal="left" vertical="center" wrapText="1"/>
    </xf>
    <xf numFmtId="44" fontId="18" fillId="4" borderId="16" xfId="2" applyFont="1" applyFill="1" applyBorder="1" applyAlignment="1"/>
    <xf numFmtId="44" fontId="3" fillId="4" borderId="4" xfId="2" applyFont="1" applyFill="1" applyBorder="1" applyAlignment="1"/>
    <xf numFmtId="44" fontId="18" fillId="4" borderId="17" xfId="2" applyFont="1" applyFill="1" applyBorder="1" applyAlignment="1"/>
    <xf numFmtId="44" fontId="18" fillId="4" borderId="18" xfId="2" applyFont="1" applyFill="1" applyBorder="1" applyAlignment="1"/>
    <xf numFmtId="0" fontId="18" fillId="4" borderId="4" xfId="0" applyFont="1" applyFill="1" applyBorder="1" applyAlignment="1">
      <alignment vertical="center"/>
    </xf>
    <xf numFmtId="44" fontId="18" fillId="4" borderId="7" xfId="2" applyFont="1" applyFill="1" applyBorder="1" applyAlignment="1"/>
    <xf numFmtId="0" fontId="19" fillId="2" borderId="19" xfId="0" applyFont="1" applyFill="1" applyBorder="1" applyAlignment="1">
      <alignment horizontal="left" vertical="center" wrapText="1"/>
    </xf>
    <xf numFmtId="44" fontId="19" fillId="2" borderId="4" xfId="2" applyFont="1" applyFill="1" applyBorder="1" applyAlignment="1"/>
    <xf numFmtId="44" fontId="18" fillId="4" borderId="4" xfId="2" applyFont="1" applyFill="1" applyBorder="1" applyAlignmen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18" fillId="0" borderId="9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9" fillId="3" borderId="0" xfId="0" applyFont="1" applyFill="1" applyAlignment="1">
      <alignment horizontal="center" vertical="center" wrapText="1"/>
    </xf>
    <xf numFmtId="4" fontId="16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8" fillId="0" borderId="9" xfId="0" applyFont="1" applyBorder="1"/>
    <xf numFmtId="0" fontId="18" fillId="0" borderId="20" xfId="0" applyFont="1" applyBorder="1"/>
    <xf numFmtId="0" fontId="18" fillId="0" borderId="21" xfId="0" applyFont="1" applyBorder="1"/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43" fontId="19" fillId="2" borderId="1" xfId="1" applyFont="1" applyFill="1" applyBorder="1" applyAlignment="1">
      <alignment horizontal="center" vertical="center" wrapText="1"/>
    </xf>
    <xf numFmtId="43" fontId="19" fillId="2" borderId="3" xfId="1" applyFont="1" applyFill="1" applyBorder="1" applyAlignment="1">
      <alignment horizontal="center" vertical="center" wrapText="1"/>
    </xf>
    <xf numFmtId="4" fontId="19" fillId="2" borderId="1" xfId="1" applyNumberFormat="1" applyFont="1" applyFill="1" applyBorder="1" applyAlignment="1">
      <alignment horizontal="center" vertical="center" wrapText="1"/>
    </xf>
    <xf numFmtId="4" fontId="19" fillId="2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1</xdr:col>
      <xdr:colOff>178463</xdr:colOff>
      <xdr:row>2</xdr:row>
      <xdr:rowOff>198438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0BCDE836-913E-4BA3-8C4D-23DB0E68BD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2793" cy="5962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3075437</xdr:colOff>
      <xdr:row>102</xdr:row>
      <xdr:rowOff>73065</xdr:rowOff>
    </xdr:from>
    <xdr:to>
      <xdr:col>0</xdr:col>
      <xdr:colOff>4069245</xdr:colOff>
      <xdr:row>106</xdr:row>
      <xdr:rowOff>149737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DEAEF969-0604-4126-AF0D-498AE1B79BC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5437" y="18094365"/>
          <a:ext cx="993808" cy="8386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6DD5-FE90-40F0-AB26-1BE0FEBF0888}">
  <dimension ref="A1:L106"/>
  <sheetViews>
    <sheetView tabSelected="1" topLeftCell="A79" zoomScale="120" zoomScaleNormal="120" workbookViewId="0">
      <selection activeCell="B103" sqref="B103"/>
    </sheetView>
  </sheetViews>
  <sheetFormatPr baseColWidth="10" defaultRowHeight="15" x14ac:dyDescent="0.25"/>
  <cols>
    <col min="1" max="1" width="69.28515625" style="2" customWidth="1"/>
    <col min="2" max="2" width="18.42578125" style="2" customWidth="1"/>
    <col min="3" max="3" width="17.85546875" style="2" customWidth="1"/>
    <col min="4" max="4" width="15.7109375" customWidth="1"/>
    <col min="5" max="5" width="7.140625" style="1" customWidth="1"/>
    <col min="6" max="6" width="18" style="1" customWidth="1"/>
    <col min="7" max="7" width="20.85546875" style="1" customWidth="1"/>
    <col min="8" max="8" width="22.140625" style="1" customWidth="1"/>
    <col min="9" max="9" width="14" style="1" customWidth="1"/>
    <col min="10" max="10" width="11.7109375" style="1" customWidth="1"/>
    <col min="11" max="11" width="15.5703125" style="2" customWidth="1"/>
    <col min="12" max="12" width="10.28515625" style="2" customWidth="1"/>
    <col min="13" max="13" width="31.140625" customWidth="1"/>
  </cols>
  <sheetData>
    <row r="1" spans="1:12" s="3" customFormat="1" ht="18.75" x14ac:dyDescent="0.3">
      <c r="A1" s="88"/>
      <c r="B1" s="88"/>
      <c r="C1" s="88"/>
      <c r="D1" s="88"/>
      <c r="E1" s="1"/>
      <c r="F1" s="1"/>
      <c r="G1" s="1"/>
      <c r="H1" s="1"/>
      <c r="I1" s="1"/>
      <c r="J1" s="1"/>
      <c r="K1" s="2"/>
      <c r="L1" s="2"/>
    </row>
    <row r="2" spans="1:12" s="3" customFormat="1" ht="18.75" x14ac:dyDescent="0.3">
      <c r="A2" s="88"/>
      <c r="B2" s="88"/>
      <c r="C2" s="88"/>
      <c r="D2" s="88"/>
      <c r="E2" s="1"/>
      <c r="F2" s="1"/>
      <c r="G2" s="1"/>
      <c r="H2" s="1"/>
      <c r="I2" s="1"/>
      <c r="J2" s="1"/>
      <c r="K2" s="2"/>
      <c r="L2" s="2"/>
    </row>
    <row r="3" spans="1:12" s="3" customFormat="1" ht="18.75" x14ac:dyDescent="0.3">
      <c r="A3" s="88"/>
      <c r="B3" s="88"/>
      <c r="C3" s="88"/>
      <c r="D3" s="88"/>
      <c r="E3" s="1"/>
      <c r="F3" s="1"/>
      <c r="G3" s="1"/>
      <c r="H3" s="1"/>
      <c r="I3" s="1"/>
      <c r="J3" s="1"/>
      <c r="K3" s="2"/>
      <c r="L3" s="2"/>
    </row>
    <row r="4" spans="1:12" s="3" customFormat="1" ht="18.75" x14ac:dyDescent="0.3">
      <c r="A4" s="89" t="s">
        <v>0</v>
      </c>
      <c r="B4" s="89"/>
      <c r="C4" s="89"/>
      <c r="E4" s="1"/>
      <c r="F4" s="1"/>
      <c r="G4" s="1"/>
      <c r="H4" s="1"/>
      <c r="I4" s="1"/>
      <c r="J4" s="1"/>
      <c r="K4" s="2"/>
      <c r="L4" s="2"/>
    </row>
    <row r="5" spans="1:12" s="3" customFormat="1" ht="15" customHeight="1" x14ac:dyDescent="0.3">
      <c r="A5" s="89" t="s">
        <v>1</v>
      </c>
      <c r="B5" s="89"/>
      <c r="C5" s="89"/>
      <c r="E5" s="1"/>
      <c r="F5" s="1"/>
      <c r="G5" s="1"/>
      <c r="H5" s="1"/>
      <c r="I5" s="1"/>
      <c r="J5" s="1"/>
      <c r="K5" s="2"/>
      <c r="L5" s="2"/>
    </row>
    <row r="6" spans="1:12" s="3" customFormat="1" ht="18.75" x14ac:dyDescent="0.3">
      <c r="A6" s="90" t="s">
        <v>2</v>
      </c>
      <c r="B6" s="90"/>
      <c r="C6" s="90"/>
      <c r="E6" s="1"/>
      <c r="F6" s="1"/>
      <c r="G6" s="1"/>
      <c r="H6" s="1"/>
      <c r="I6" s="1"/>
      <c r="J6" s="1"/>
      <c r="K6" s="2"/>
      <c r="L6" s="2"/>
    </row>
    <row r="7" spans="1:12" s="3" customFormat="1" ht="14.25" customHeight="1" x14ac:dyDescent="0.3">
      <c r="A7" s="91" t="s">
        <v>3</v>
      </c>
      <c r="B7" s="91"/>
      <c r="C7" s="91"/>
      <c r="E7" s="1"/>
      <c r="F7" s="1"/>
      <c r="G7" s="1"/>
      <c r="H7" s="1"/>
      <c r="I7" s="1"/>
      <c r="J7" s="1"/>
      <c r="K7" s="2"/>
      <c r="L7" s="2"/>
    </row>
    <row r="8" spans="1:12" s="3" customFormat="1" ht="9.75" customHeight="1" x14ac:dyDescent="0.3">
      <c r="A8" s="2"/>
      <c r="B8" s="2"/>
      <c r="C8" s="2"/>
      <c r="E8" s="1"/>
      <c r="F8" s="1"/>
      <c r="G8" s="1"/>
      <c r="H8" s="1"/>
      <c r="I8" s="1"/>
      <c r="J8" s="1"/>
      <c r="K8" s="2"/>
      <c r="L8" s="2"/>
    </row>
    <row r="9" spans="1:12" x14ac:dyDescent="0.25">
      <c r="A9" s="82" t="s">
        <v>4</v>
      </c>
      <c r="B9" s="84" t="s">
        <v>5</v>
      </c>
      <c r="C9" s="86" t="s">
        <v>6</v>
      </c>
    </row>
    <row r="10" spans="1:12" x14ac:dyDescent="0.25">
      <c r="A10" s="83"/>
      <c r="B10" s="85"/>
      <c r="C10" s="87"/>
    </row>
    <row r="11" spans="1:12" x14ac:dyDescent="0.25">
      <c r="A11" s="31" t="s">
        <v>7</v>
      </c>
      <c r="B11" s="32">
        <f>B12+B18+B28+B54</f>
        <v>707103172</v>
      </c>
      <c r="C11" s="32">
        <f>C12+C18+C28+C54</f>
        <v>727103172</v>
      </c>
      <c r="D11" s="5"/>
    </row>
    <row r="12" spans="1:12" x14ac:dyDescent="0.25">
      <c r="A12" s="31" t="s">
        <v>8</v>
      </c>
      <c r="B12" s="32">
        <f>SUM(B13:B17)</f>
        <v>622525502</v>
      </c>
      <c r="C12" s="32">
        <f>C13+C14+C15+C17</f>
        <v>642525502</v>
      </c>
    </row>
    <row r="13" spans="1:12" x14ac:dyDescent="0.25">
      <c r="A13" s="33" t="s">
        <v>9</v>
      </c>
      <c r="B13" s="34">
        <v>479816671</v>
      </c>
      <c r="C13" s="34">
        <v>509385954</v>
      </c>
    </row>
    <row r="14" spans="1:12" x14ac:dyDescent="0.25">
      <c r="A14" s="33" t="s">
        <v>10</v>
      </c>
      <c r="B14" s="34">
        <v>75046735</v>
      </c>
      <c r="C14" s="34">
        <v>65477452</v>
      </c>
    </row>
    <row r="15" spans="1:12" x14ac:dyDescent="0.25">
      <c r="A15" s="33" t="s">
        <v>11</v>
      </c>
      <c r="B15" s="34">
        <v>300000</v>
      </c>
      <c r="C15" s="34">
        <v>300000</v>
      </c>
    </row>
    <row r="16" spans="1:12" x14ac:dyDescent="0.25">
      <c r="A16" s="33" t="s">
        <v>12</v>
      </c>
      <c r="B16" s="34">
        <v>0</v>
      </c>
      <c r="C16" s="34">
        <v>0</v>
      </c>
    </row>
    <row r="17" spans="1:11" x14ac:dyDescent="0.25">
      <c r="A17" s="33" t="s">
        <v>13</v>
      </c>
      <c r="B17" s="34">
        <v>67362096</v>
      </c>
      <c r="C17" s="34">
        <v>67362096</v>
      </c>
    </row>
    <row r="18" spans="1:11" x14ac:dyDescent="0.25">
      <c r="A18" s="31" t="s">
        <v>14</v>
      </c>
      <c r="B18" s="32">
        <f>SUM(B19:B27)</f>
        <v>64486869</v>
      </c>
      <c r="C18" s="32">
        <f>C19+C20+C21+C22+C23+C24+C25+C26+C27</f>
        <v>66999399</v>
      </c>
    </row>
    <row r="19" spans="1:11" x14ac:dyDescent="0.25">
      <c r="A19" s="33" t="s">
        <v>15</v>
      </c>
      <c r="B19" s="34">
        <v>32850000</v>
      </c>
      <c r="C19" s="34">
        <v>34229000</v>
      </c>
    </row>
    <row r="20" spans="1:11" x14ac:dyDescent="0.25">
      <c r="A20" s="33" t="s">
        <v>16</v>
      </c>
      <c r="B20" s="34">
        <v>950000</v>
      </c>
      <c r="C20" s="34">
        <v>1316799</v>
      </c>
    </row>
    <row r="21" spans="1:11" x14ac:dyDescent="0.25">
      <c r="A21" s="33" t="s">
        <v>17</v>
      </c>
      <c r="B21" s="34">
        <v>3000000</v>
      </c>
      <c r="C21" s="34">
        <v>3000000</v>
      </c>
    </row>
    <row r="22" spans="1:11" x14ac:dyDescent="0.25">
      <c r="A22" s="33" t="s">
        <v>18</v>
      </c>
      <c r="B22" s="34">
        <v>1107869</v>
      </c>
      <c r="C22" s="35">
        <v>1077869</v>
      </c>
    </row>
    <row r="23" spans="1:11" x14ac:dyDescent="0.25">
      <c r="A23" s="33" t="s">
        <v>19</v>
      </c>
      <c r="B23" s="34">
        <v>2740000</v>
      </c>
      <c r="C23" s="35">
        <v>3165600.01</v>
      </c>
      <c r="K23" s="1"/>
    </row>
    <row r="24" spans="1:11" x14ac:dyDescent="0.25">
      <c r="A24" s="33" t="s">
        <v>20</v>
      </c>
      <c r="B24" s="34">
        <v>5450000</v>
      </c>
      <c r="C24" s="35">
        <v>5450000</v>
      </c>
    </row>
    <row r="25" spans="1:11" x14ac:dyDescent="0.25">
      <c r="A25" s="33" t="s">
        <v>21</v>
      </c>
      <c r="B25" s="34">
        <v>2600000</v>
      </c>
      <c r="C25" s="35">
        <v>3624030</v>
      </c>
    </row>
    <row r="26" spans="1:11" x14ac:dyDescent="0.25">
      <c r="A26" s="33" t="s">
        <v>22</v>
      </c>
      <c r="B26" s="34">
        <v>10980000</v>
      </c>
      <c r="C26" s="35">
        <v>9786100.9900000002</v>
      </c>
    </row>
    <row r="27" spans="1:11" x14ac:dyDescent="0.25">
      <c r="A27" s="33" t="s">
        <v>23</v>
      </c>
      <c r="B27" s="34">
        <v>4809000</v>
      </c>
      <c r="C27" s="35">
        <v>5350000</v>
      </c>
    </row>
    <row r="28" spans="1:11" x14ac:dyDescent="0.25">
      <c r="A28" s="31" t="s">
        <v>24</v>
      </c>
      <c r="B28" s="32">
        <f>SUM(B29:B37)</f>
        <v>18742931</v>
      </c>
      <c r="C28" s="36">
        <f>C29+C30+C31+C32+C33+C34+C35+C37</f>
        <v>15502401</v>
      </c>
    </row>
    <row r="29" spans="1:11" x14ac:dyDescent="0.25">
      <c r="A29" s="33" t="s">
        <v>25</v>
      </c>
      <c r="B29" s="34">
        <v>1340000</v>
      </c>
      <c r="C29" s="35">
        <v>1056123</v>
      </c>
    </row>
    <row r="30" spans="1:11" x14ac:dyDescent="0.25">
      <c r="A30" s="33" t="s">
        <v>26</v>
      </c>
      <c r="B30" s="34">
        <v>240000</v>
      </c>
      <c r="C30" s="35">
        <v>533253</v>
      </c>
    </row>
    <row r="31" spans="1:11" x14ac:dyDescent="0.25">
      <c r="A31" s="33" t="s">
        <v>27</v>
      </c>
      <c r="B31" s="34">
        <v>1120000</v>
      </c>
      <c r="C31" s="35">
        <v>852580</v>
      </c>
    </row>
    <row r="32" spans="1:11" x14ac:dyDescent="0.25">
      <c r="A32" s="33" t="s">
        <v>28</v>
      </c>
      <c r="B32" s="34">
        <v>0</v>
      </c>
      <c r="C32" s="34">
        <v>0</v>
      </c>
    </row>
    <row r="33" spans="1:3" x14ac:dyDescent="0.25">
      <c r="A33" s="33" t="s">
        <v>29</v>
      </c>
      <c r="B33" s="34">
        <v>510000</v>
      </c>
      <c r="C33" s="34">
        <v>83464</v>
      </c>
    </row>
    <row r="34" spans="1:3" x14ac:dyDescent="0.25">
      <c r="A34" s="33" t="s">
        <v>30</v>
      </c>
      <c r="B34" s="34">
        <v>590000</v>
      </c>
      <c r="C34" s="34">
        <v>76475</v>
      </c>
    </row>
    <row r="35" spans="1:3" x14ac:dyDescent="0.25">
      <c r="A35" s="33" t="s">
        <v>31</v>
      </c>
      <c r="B35" s="34">
        <v>11010000</v>
      </c>
      <c r="C35" s="34">
        <v>9650837</v>
      </c>
    </row>
    <row r="36" spans="1:3" x14ac:dyDescent="0.25">
      <c r="A36" s="33" t="s">
        <v>32</v>
      </c>
      <c r="B36" s="34">
        <v>0</v>
      </c>
      <c r="C36" s="34">
        <v>0</v>
      </c>
    </row>
    <row r="37" spans="1:3" ht="15.75" thickBot="1" x14ac:dyDescent="0.3">
      <c r="A37" s="33" t="s">
        <v>33</v>
      </c>
      <c r="B37" s="34">
        <v>3932931</v>
      </c>
      <c r="C37" s="34">
        <v>3249669</v>
      </c>
    </row>
    <row r="38" spans="1:3" ht="15.75" thickBot="1" x14ac:dyDescent="0.3">
      <c r="A38" s="37" t="s">
        <v>34</v>
      </c>
      <c r="B38" s="38">
        <f>+B39+B40+B41+B42+B43+B44+B45</f>
        <v>0</v>
      </c>
      <c r="C38" s="38">
        <f>+C39+C40+C41+C42+C43+C44+C45</f>
        <v>0</v>
      </c>
    </row>
    <row r="39" spans="1:3" x14ac:dyDescent="0.25">
      <c r="A39" s="33" t="s">
        <v>35</v>
      </c>
      <c r="B39" s="39">
        <v>0</v>
      </c>
      <c r="C39" s="39">
        <v>0</v>
      </c>
    </row>
    <row r="40" spans="1:3" x14ac:dyDescent="0.25">
      <c r="A40" s="33" t="s">
        <v>36</v>
      </c>
      <c r="B40" s="34">
        <v>0</v>
      </c>
      <c r="C40" s="34">
        <v>0</v>
      </c>
    </row>
    <row r="41" spans="1:3" x14ac:dyDescent="0.25">
      <c r="A41" s="33" t="s">
        <v>37</v>
      </c>
      <c r="B41" s="34">
        <v>0</v>
      </c>
      <c r="C41" s="34">
        <v>0</v>
      </c>
    </row>
    <row r="42" spans="1:3" x14ac:dyDescent="0.25">
      <c r="A42" s="33" t="s">
        <v>38</v>
      </c>
      <c r="B42" s="34">
        <v>0</v>
      </c>
      <c r="C42" s="34">
        <v>0</v>
      </c>
    </row>
    <row r="43" spans="1:3" x14ac:dyDescent="0.25">
      <c r="A43" s="33" t="s">
        <v>39</v>
      </c>
      <c r="B43" s="34">
        <v>0</v>
      </c>
      <c r="C43" s="34">
        <v>0</v>
      </c>
    </row>
    <row r="44" spans="1:3" x14ac:dyDescent="0.25">
      <c r="A44" s="33" t="s">
        <v>40</v>
      </c>
      <c r="B44" s="34">
        <v>0</v>
      </c>
      <c r="C44" s="34">
        <v>0</v>
      </c>
    </row>
    <row r="45" spans="1:3" ht="15.75" thickBot="1" x14ac:dyDescent="0.3">
      <c r="A45" s="33" t="s">
        <v>41</v>
      </c>
      <c r="B45" s="40">
        <v>0</v>
      </c>
      <c r="C45" s="40">
        <v>0</v>
      </c>
    </row>
    <row r="46" spans="1:3" ht="15.75" thickBot="1" x14ac:dyDescent="0.3">
      <c r="A46" s="41" t="s">
        <v>42</v>
      </c>
      <c r="B46" s="38">
        <f>+B47+B48+B49+B50+B51+B52+B53</f>
        <v>0</v>
      </c>
      <c r="C46" s="38">
        <f>+C47+C48+C49+C50+C51+C52+C53</f>
        <v>0</v>
      </c>
    </row>
    <row r="47" spans="1:3" x14ac:dyDescent="0.25">
      <c r="A47" s="33" t="s">
        <v>43</v>
      </c>
      <c r="B47" s="39">
        <v>0</v>
      </c>
      <c r="C47" s="39">
        <v>0</v>
      </c>
    </row>
    <row r="48" spans="1:3" x14ac:dyDescent="0.25">
      <c r="A48" s="33" t="s">
        <v>44</v>
      </c>
      <c r="B48" s="34">
        <v>0</v>
      </c>
      <c r="C48" s="34">
        <v>0</v>
      </c>
    </row>
    <row r="49" spans="1:12" x14ac:dyDescent="0.25">
      <c r="A49" s="33" t="s">
        <v>45</v>
      </c>
      <c r="B49" s="34">
        <v>0</v>
      </c>
      <c r="C49" s="34">
        <v>0</v>
      </c>
      <c r="E49" s="6"/>
      <c r="F49" s="6"/>
      <c r="G49" s="6"/>
      <c r="H49" s="6"/>
      <c r="I49" s="6"/>
      <c r="J49" s="6"/>
      <c r="K49" s="7"/>
      <c r="L49" s="7"/>
    </row>
    <row r="50" spans="1:12" ht="15" customHeight="1" x14ac:dyDescent="0.25">
      <c r="A50" s="33" t="s">
        <v>46</v>
      </c>
      <c r="B50" s="34">
        <v>0</v>
      </c>
      <c r="C50" s="34">
        <v>0</v>
      </c>
      <c r="E50" s="79"/>
      <c r="F50" s="79"/>
      <c r="G50" s="79"/>
      <c r="H50" s="79"/>
      <c r="I50" s="80"/>
      <c r="J50" s="81"/>
      <c r="K50" s="70"/>
      <c r="L50" s="70"/>
    </row>
    <row r="51" spans="1:12" ht="15" customHeight="1" x14ac:dyDescent="0.25">
      <c r="A51" s="33" t="s">
        <v>47</v>
      </c>
      <c r="B51" s="34">
        <v>0</v>
      </c>
      <c r="C51" s="34">
        <v>0</v>
      </c>
      <c r="E51" s="79"/>
      <c r="F51" s="79"/>
      <c r="G51" s="79"/>
      <c r="H51" s="79"/>
      <c r="I51" s="80"/>
      <c r="J51" s="81"/>
      <c r="K51" s="70"/>
      <c r="L51" s="70"/>
    </row>
    <row r="52" spans="1:12" ht="15" customHeight="1" x14ac:dyDescent="0.25">
      <c r="A52" s="33" t="s">
        <v>48</v>
      </c>
      <c r="B52" s="34">
        <v>0</v>
      </c>
      <c r="C52" s="34">
        <v>0</v>
      </c>
      <c r="E52" s="8"/>
      <c r="F52" s="8"/>
      <c r="G52" s="9"/>
      <c r="H52" s="9"/>
      <c r="I52" s="10"/>
      <c r="J52" s="11"/>
      <c r="K52" s="12"/>
      <c r="L52" s="13"/>
    </row>
    <row r="53" spans="1:12" ht="15" customHeight="1" x14ac:dyDescent="0.35">
      <c r="A53" s="33" t="s">
        <v>49</v>
      </c>
      <c r="B53" s="34">
        <v>0</v>
      </c>
      <c r="C53" s="34">
        <v>0</v>
      </c>
      <c r="E53" s="14"/>
      <c r="F53" s="8"/>
      <c r="G53" s="15"/>
      <c r="H53" s="9"/>
      <c r="I53" s="10"/>
      <c r="J53" s="11"/>
      <c r="K53" s="16"/>
      <c r="L53" s="13"/>
    </row>
    <row r="54" spans="1:12" ht="15" customHeight="1" x14ac:dyDescent="0.35">
      <c r="A54" s="31" t="s">
        <v>50</v>
      </c>
      <c r="B54" s="32">
        <f>SUM(B55:B63)</f>
        <v>1347870</v>
      </c>
      <c r="C54" s="32">
        <f>SUM(C55:C63)</f>
        <v>2075870</v>
      </c>
      <c r="E54" s="14"/>
      <c r="F54" s="14"/>
      <c r="G54" s="15"/>
      <c r="H54" s="9"/>
      <c r="I54" s="10"/>
      <c r="J54" s="11"/>
      <c r="K54" s="16"/>
      <c r="L54" s="13"/>
    </row>
    <row r="55" spans="1:12" ht="15" customHeight="1" x14ac:dyDescent="0.35">
      <c r="A55" s="33" t="s">
        <v>51</v>
      </c>
      <c r="B55" s="34">
        <v>1347870</v>
      </c>
      <c r="C55" s="34">
        <v>1278670</v>
      </c>
      <c r="E55" s="17"/>
      <c r="F55" s="8"/>
      <c r="G55" s="15"/>
      <c r="H55" s="9"/>
      <c r="I55" s="10"/>
      <c r="J55" s="11"/>
      <c r="K55" s="18"/>
      <c r="L55" s="13"/>
    </row>
    <row r="56" spans="1:12" ht="15" customHeight="1" x14ac:dyDescent="0.25">
      <c r="A56" s="33" t="s">
        <v>52</v>
      </c>
      <c r="B56" s="34">
        <v>0</v>
      </c>
      <c r="C56" s="34">
        <v>9700</v>
      </c>
      <c r="E56" s="14"/>
      <c r="F56" s="19"/>
      <c r="G56" s="20"/>
      <c r="H56" s="20"/>
      <c r="I56" s="20"/>
      <c r="J56" s="21"/>
      <c r="K56" s="22"/>
      <c r="L56" s="23"/>
    </row>
    <row r="57" spans="1:12" ht="15" customHeight="1" x14ac:dyDescent="0.25">
      <c r="A57" s="33" t="s">
        <v>53</v>
      </c>
      <c r="B57" s="34">
        <v>0</v>
      </c>
      <c r="C57" s="34">
        <v>0</v>
      </c>
      <c r="E57" s="14"/>
      <c r="F57" s="19"/>
      <c r="G57" s="20"/>
      <c r="H57" s="20"/>
      <c r="I57" s="20"/>
      <c r="J57" s="21"/>
      <c r="K57" s="22"/>
      <c r="L57" s="23"/>
    </row>
    <row r="58" spans="1:12" ht="15" customHeight="1" x14ac:dyDescent="0.35">
      <c r="A58" s="33" t="s">
        <v>54</v>
      </c>
      <c r="B58" s="34">
        <v>0</v>
      </c>
      <c r="C58" s="34">
        <v>25000</v>
      </c>
      <c r="E58" s="24"/>
      <c r="F58" s="24"/>
      <c r="G58" s="71"/>
      <c r="H58" s="71"/>
      <c r="I58" s="24"/>
      <c r="J58" s="25"/>
      <c r="K58" s="26"/>
      <c r="L58" s="26"/>
    </row>
    <row r="59" spans="1:12" ht="15" customHeight="1" x14ac:dyDescent="0.25">
      <c r="A59" s="33" t="s">
        <v>55</v>
      </c>
      <c r="B59" s="34">
        <v>0</v>
      </c>
      <c r="C59" s="34">
        <v>347500</v>
      </c>
      <c r="E59" s="72"/>
      <c r="F59" s="72"/>
      <c r="G59" s="72"/>
      <c r="H59" s="72"/>
      <c r="I59" s="72"/>
      <c r="J59" s="72"/>
      <c r="K59" s="72"/>
      <c r="L59" s="72"/>
    </row>
    <row r="60" spans="1:12" ht="15" customHeight="1" x14ac:dyDescent="0.25">
      <c r="A60" s="33" t="s">
        <v>56</v>
      </c>
      <c r="B60" s="34">
        <v>0</v>
      </c>
      <c r="C60" s="34">
        <v>0</v>
      </c>
      <c r="E60" s="6"/>
      <c r="F60" s="6"/>
      <c r="G60" s="6"/>
      <c r="H60" s="6"/>
      <c r="I60" s="6"/>
      <c r="J60" s="6"/>
      <c r="K60" s="7"/>
      <c r="L60" s="7"/>
    </row>
    <row r="61" spans="1:12" ht="15" customHeight="1" x14ac:dyDescent="0.25">
      <c r="A61" s="33" t="s">
        <v>57</v>
      </c>
      <c r="B61" s="34">
        <v>0</v>
      </c>
      <c r="C61" s="34">
        <v>0</v>
      </c>
    </row>
    <row r="62" spans="1:12" x14ac:dyDescent="0.25">
      <c r="A62" s="33" t="s">
        <v>58</v>
      </c>
      <c r="B62" s="34">
        <v>0</v>
      </c>
      <c r="C62" s="34">
        <v>0</v>
      </c>
    </row>
    <row r="63" spans="1:12" x14ac:dyDescent="0.25">
      <c r="A63" s="33" t="s">
        <v>59</v>
      </c>
      <c r="B63" s="34">
        <v>0</v>
      </c>
      <c r="C63" s="34">
        <v>415000</v>
      </c>
    </row>
    <row r="64" spans="1:12" x14ac:dyDescent="0.25">
      <c r="A64" s="42" t="s">
        <v>60</v>
      </c>
      <c r="B64" s="43">
        <f>+B12+B18+B28+B54</f>
        <v>707103172</v>
      </c>
      <c r="C64" s="43">
        <f>+C12+C18+C28+C54</f>
        <v>727103172</v>
      </c>
    </row>
    <row r="65" spans="1:4" ht="15.75" thickBot="1" x14ac:dyDescent="0.3">
      <c r="A65" s="37" t="s">
        <v>61</v>
      </c>
      <c r="B65" s="44">
        <f>+B66+B67+B68+B69</f>
        <v>0</v>
      </c>
      <c r="C65" s="44">
        <f>+C66+C67+C68+C69</f>
        <v>0</v>
      </c>
      <c r="D65" s="5"/>
    </row>
    <row r="66" spans="1:4" x14ac:dyDescent="0.25">
      <c r="A66" s="33" t="s">
        <v>62</v>
      </c>
      <c r="B66" s="39">
        <v>0</v>
      </c>
      <c r="C66" s="39">
        <v>0</v>
      </c>
    </row>
    <row r="67" spans="1:4" x14ac:dyDescent="0.25">
      <c r="A67" s="33" t="s">
        <v>63</v>
      </c>
      <c r="B67" s="34">
        <v>0</v>
      </c>
      <c r="C67" s="34">
        <v>0</v>
      </c>
    </row>
    <row r="68" spans="1:4" x14ac:dyDescent="0.25">
      <c r="A68" s="33" t="s">
        <v>64</v>
      </c>
      <c r="B68" s="34">
        <v>0</v>
      </c>
      <c r="C68" s="34">
        <v>0</v>
      </c>
    </row>
    <row r="69" spans="1:4" ht="15.75" customHeight="1" thickBot="1" x14ac:dyDescent="0.3">
      <c r="A69" s="33" t="s">
        <v>65</v>
      </c>
      <c r="B69" s="40">
        <v>0</v>
      </c>
      <c r="C69" s="40">
        <v>0</v>
      </c>
    </row>
    <row r="70" spans="1:4" ht="15.75" thickBot="1" x14ac:dyDescent="0.3">
      <c r="A70" s="41" t="s">
        <v>66</v>
      </c>
      <c r="B70" s="38">
        <f>+B71+B72</f>
        <v>0</v>
      </c>
      <c r="C70" s="38">
        <f>+C71+C72</f>
        <v>0</v>
      </c>
    </row>
    <row r="71" spans="1:4" x14ac:dyDescent="0.25">
      <c r="A71" s="33" t="s">
        <v>67</v>
      </c>
      <c r="B71" s="39">
        <v>0</v>
      </c>
      <c r="C71" s="39">
        <v>0</v>
      </c>
    </row>
    <row r="72" spans="1:4" ht="15.75" thickBot="1" x14ac:dyDescent="0.3">
      <c r="A72" s="33" t="s">
        <v>68</v>
      </c>
      <c r="B72" s="40">
        <v>0</v>
      </c>
      <c r="C72" s="40">
        <v>0</v>
      </c>
    </row>
    <row r="73" spans="1:4" ht="15.75" thickBot="1" x14ac:dyDescent="0.3">
      <c r="A73" s="41" t="s">
        <v>69</v>
      </c>
      <c r="B73" s="38">
        <f>+B74+B75+B76</f>
        <v>0</v>
      </c>
      <c r="C73" s="38">
        <f>+C74+C75+C76</f>
        <v>0</v>
      </c>
    </row>
    <row r="74" spans="1:4" x14ac:dyDescent="0.25">
      <c r="A74" s="33" t="s">
        <v>70</v>
      </c>
      <c r="B74" s="39">
        <v>0</v>
      </c>
      <c r="C74" s="39">
        <v>0</v>
      </c>
    </row>
    <row r="75" spans="1:4" x14ac:dyDescent="0.25">
      <c r="A75" s="33" t="s">
        <v>71</v>
      </c>
      <c r="B75" s="34">
        <v>0</v>
      </c>
      <c r="C75" s="34">
        <v>0</v>
      </c>
    </row>
    <row r="76" spans="1:4" x14ac:dyDescent="0.25">
      <c r="A76" s="33" t="s">
        <v>72</v>
      </c>
      <c r="B76" s="34">
        <v>0</v>
      </c>
      <c r="C76" s="34">
        <v>0</v>
      </c>
    </row>
    <row r="77" spans="1:4" ht="15.75" thickBot="1" x14ac:dyDescent="0.3">
      <c r="A77" s="42" t="s">
        <v>60</v>
      </c>
      <c r="B77" s="43"/>
      <c r="C77" s="43"/>
    </row>
    <row r="78" spans="1:4" x14ac:dyDescent="0.25">
      <c r="A78" s="45" t="s">
        <v>73</v>
      </c>
      <c r="B78" s="46">
        <f>+B79+B82+B85</f>
        <v>0</v>
      </c>
      <c r="C78" s="46">
        <f>+C79+C82+C85</f>
        <v>0</v>
      </c>
    </row>
    <row r="79" spans="1:4" ht="15.75" thickBot="1" x14ac:dyDescent="0.3">
      <c r="A79" s="45" t="s">
        <v>74</v>
      </c>
      <c r="B79" s="47">
        <f>+B80+B81</f>
        <v>0</v>
      </c>
      <c r="C79" s="47">
        <f>+C80+C81</f>
        <v>0</v>
      </c>
    </row>
    <row r="80" spans="1:4" x14ac:dyDescent="0.25">
      <c r="A80" s="48" t="s">
        <v>75</v>
      </c>
      <c r="B80" s="49">
        <v>0</v>
      </c>
      <c r="C80" s="50">
        <v>0</v>
      </c>
    </row>
    <row r="81" spans="1:3" ht="15.75" thickBot="1" x14ac:dyDescent="0.3">
      <c r="A81" s="48" t="s">
        <v>76</v>
      </c>
      <c r="B81" s="51">
        <v>0</v>
      </c>
      <c r="C81" s="52">
        <v>0</v>
      </c>
    </row>
    <row r="82" spans="1:3" ht="15.75" thickBot="1" x14ac:dyDescent="0.3">
      <c r="A82" s="45" t="s">
        <v>77</v>
      </c>
      <c r="B82" s="53">
        <f>+B83+B84</f>
        <v>0</v>
      </c>
      <c r="C82" s="53">
        <f>+C83+C84</f>
        <v>0</v>
      </c>
    </row>
    <row r="83" spans="1:3" x14ac:dyDescent="0.25">
      <c r="A83" s="48" t="s">
        <v>78</v>
      </c>
      <c r="B83" s="49">
        <v>0</v>
      </c>
      <c r="C83" s="50">
        <v>0</v>
      </c>
    </row>
    <row r="84" spans="1:3" ht="15.75" thickBot="1" x14ac:dyDescent="0.3">
      <c r="A84" s="48" t="s">
        <v>79</v>
      </c>
      <c r="B84" s="51">
        <v>0</v>
      </c>
      <c r="C84" s="52">
        <v>0</v>
      </c>
    </row>
    <row r="85" spans="1:3" x14ac:dyDescent="0.25">
      <c r="A85" s="54" t="s">
        <v>80</v>
      </c>
      <c r="B85" s="55">
        <f>+B86</f>
        <v>0</v>
      </c>
      <c r="C85" s="55">
        <f>+C86</f>
        <v>0</v>
      </c>
    </row>
    <row r="86" spans="1:3" x14ac:dyDescent="0.25">
      <c r="A86" s="48" t="s">
        <v>81</v>
      </c>
      <c r="B86" s="56">
        <v>0</v>
      </c>
      <c r="C86" s="56">
        <v>0</v>
      </c>
    </row>
    <row r="87" spans="1:3" ht="15.75" thickBot="1" x14ac:dyDescent="0.3">
      <c r="A87" s="57" t="s">
        <v>82</v>
      </c>
      <c r="B87" s="57"/>
      <c r="C87" s="58"/>
    </row>
    <row r="88" spans="1:3" ht="3.75" customHeight="1" x14ac:dyDescent="0.25">
      <c r="A88" s="59"/>
      <c r="B88" s="60"/>
      <c r="C88" s="60"/>
    </row>
    <row r="89" spans="1:3" x14ac:dyDescent="0.25">
      <c r="A89" s="61" t="s">
        <v>83</v>
      </c>
      <c r="B89" s="62">
        <f>B64</f>
        <v>707103172</v>
      </c>
      <c r="C89" s="62">
        <f>C64</f>
        <v>727103172</v>
      </c>
    </row>
    <row r="90" spans="1:3" x14ac:dyDescent="0.25">
      <c r="A90" s="59" t="s">
        <v>84</v>
      </c>
      <c r="B90" s="63"/>
      <c r="C90" s="63"/>
    </row>
    <row r="91" spans="1:3" x14ac:dyDescent="0.25">
      <c r="A91" s="73" t="s">
        <v>88</v>
      </c>
      <c r="B91" s="74"/>
      <c r="C91" s="75"/>
    </row>
    <row r="92" spans="1:3" x14ac:dyDescent="0.25">
      <c r="A92" s="76" t="s">
        <v>89</v>
      </c>
      <c r="B92" s="77"/>
      <c r="C92" s="78"/>
    </row>
    <row r="93" spans="1:3" ht="27" customHeight="1" x14ac:dyDescent="0.25">
      <c r="A93" s="67" t="s">
        <v>90</v>
      </c>
      <c r="B93" s="68"/>
      <c r="C93" s="69"/>
    </row>
    <row r="94" spans="1:3" x14ac:dyDescent="0.25">
      <c r="A94" s="64"/>
      <c r="B94" s="64"/>
      <c r="C94" s="64"/>
    </row>
    <row r="95" spans="1:3" x14ac:dyDescent="0.25">
      <c r="A95" s="64"/>
      <c r="B95" s="64"/>
      <c r="C95" s="64"/>
    </row>
    <row r="96" spans="1:3" x14ac:dyDescent="0.25">
      <c r="A96" s="64"/>
      <c r="B96" s="64"/>
      <c r="C96" s="64"/>
    </row>
    <row r="98" spans="1:4" ht="24" customHeight="1" x14ac:dyDescent="0.25">
      <c r="A98" s="2" t="s">
        <v>85</v>
      </c>
      <c r="B98" s="2" t="s">
        <v>93</v>
      </c>
      <c r="D98" s="4"/>
    </row>
    <row r="99" spans="1:4" x14ac:dyDescent="0.25">
      <c r="A99" s="64" t="s">
        <v>86</v>
      </c>
      <c r="B99" s="65" t="s">
        <v>91</v>
      </c>
      <c r="C99" s="65"/>
      <c r="D99" s="27"/>
    </row>
    <row r="100" spans="1:4" ht="15" customHeight="1" x14ac:dyDescent="0.25">
      <c r="A100" s="66" t="s">
        <v>87</v>
      </c>
      <c r="B100" s="2" t="s">
        <v>92</v>
      </c>
      <c r="C100" s="66"/>
      <c r="D100" s="28"/>
    </row>
    <row r="101" spans="1:4" x14ac:dyDescent="0.25">
      <c r="D101" s="29"/>
    </row>
    <row r="102" spans="1:4" x14ac:dyDescent="0.25">
      <c r="B102" s="1"/>
      <c r="C102" s="1"/>
      <c r="D102" s="30"/>
    </row>
    <row r="103" spans="1:4" x14ac:dyDescent="0.25">
      <c r="B103" s="1"/>
      <c r="C103" s="1"/>
      <c r="D103" s="30"/>
    </row>
    <row r="104" spans="1:4" x14ac:dyDescent="0.25">
      <c r="B104" s="1"/>
      <c r="C104" s="1"/>
      <c r="D104" s="30"/>
    </row>
    <row r="105" spans="1:4" x14ac:dyDescent="0.25">
      <c r="B105" s="1"/>
      <c r="C105" s="1"/>
      <c r="D105" s="30"/>
    </row>
    <row r="106" spans="1:4" x14ac:dyDescent="0.25">
      <c r="B106" s="1"/>
      <c r="C106" s="1"/>
      <c r="D106" s="30"/>
    </row>
  </sheetData>
  <mergeCells count="21">
    <mergeCell ref="A9:A10"/>
    <mergeCell ref="B9:B10"/>
    <mergeCell ref="C9:C10"/>
    <mergeCell ref="A1:D3"/>
    <mergeCell ref="A4:C4"/>
    <mergeCell ref="A5:C5"/>
    <mergeCell ref="A6:C6"/>
    <mergeCell ref="A7:C7"/>
    <mergeCell ref="A93:C93"/>
    <mergeCell ref="K50:K51"/>
    <mergeCell ref="L50:L51"/>
    <mergeCell ref="G58:H58"/>
    <mergeCell ref="E59:L59"/>
    <mergeCell ref="A91:C91"/>
    <mergeCell ref="A92:C92"/>
    <mergeCell ref="E50:E51"/>
    <mergeCell ref="F50:F51"/>
    <mergeCell ref="G50:G51"/>
    <mergeCell ref="H50:H51"/>
    <mergeCell ref="I50:I51"/>
    <mergeCell ref="J50:J51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Ramirez</cp:lastModifiedBy>
  <cp:lastPrinted>2025-04-07T18:26:24Z</cp:lastPrinted>
  <dcterms:created xsi:type="dcterms:W3CDTF">2025-04-04T15:20:15Z</dcterms:created>
  <dcterms:modified xsi:type="dcterms:W3CDTF">2025-04-09T17:44:57Z</dcterms:modified>
</cp:coreProperties>
</file>