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30E7634A-6428-4BD4-BBA7-7C1950B561BA}" xr6:coauthVersionLast="47" xr6:coauthVersionMax="47" xr10:uidLastSave="{00000000-0000-0000-0000-000000000000}"/>
  <bookViews>
    <workbookView xWindow="-120" yWindow="-120" windowWidth="29040" windowHeight="15720" xr2:uid="{A2C03562-2846-45ED-A5D7-ADBEA8117333}"/>
  </bookViews>
  <sheets>
    <sheet name="EJECUC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B86" i="1"/>
  <c r="C83" i="1"/>
  <c r="B83" i="1"/>
  <c r="C80" i="1"/>
  <c r="B80" i="1"/>
  <c r="C74" i="1"/>
  <c r="B74" i="1"/>
  <c r="C71" i="1"/>
  <c r="B71" i="1"/>
  <c r="C66" i="1"/>
  <c r="B66" i="1"/>
  <c r="C55" i="1"/>
  <c r="B55" i="1"/>
  <c r="C47" i="1"/>
  <c r="B47" i="1"/>
  <c r="C39" i="1"/>
  <c r="B39" i="1"/>
  <c r="C29" i="1"/>
  <c r="B29" i="1"/>
  <c r="C19" i="1"/>
  <c r="B19" i="1"/>
  <c r="C13" i="1"/>
  <c r="B13" i="1"/>
  <c r="B79" i="1" l="1"/>
  <c r="B65" i="1"/>
  <c r="B90" i="1" s="1"/>
  <c r="C79" i="1"/>
  <c r="B12" i="1"/>
  <c r="C65" i="1"/>
  <c r="C90" i="1" s="1"/>
  <c r="C12" i="1"/>
</calcChain>
</file>

<file path=xl/sharedStrings.xml><?xml version="1.0" encoding="utf-8"?>
<sst xmlns="http://schemas.openxmlformats.org/spreadsheetml/2006/main" count="95" uniqueCount="94">
  <si>
    <t>DIRECCIÓN GENERAL DE BELLAS ARTES</t>
  </si>
  <si>
    <t>PRESUPUESTO APROBADO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</si>
  <si>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</si>
  <si>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</si>
  <si>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</si>
  <si>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</si>
  <si>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</si>
  <si>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</si>
  <si>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</si>
  <si>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</si>
  <si>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</si>
  <si>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</si>
  <si>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</si>
  <si>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</si>
  <si>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</si>
  <si>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</si>
  <si>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</si>
  <si>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</si>
  <si>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</si>
  <si>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</si>
  <si>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</si>
  <si>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</si>
  <si>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</si>
  <si>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</si>
  <si>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</si>
  <si>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</si>
  <si>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</si>
  <si>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</si>
  <si>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</si>
  <si>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</si>
  <si>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</si>
  <si>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</si>
  <si>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</si>
  <si>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</si>
  <si>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</si>
  <si>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</si>
  <si>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</si>
  <si>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</si>
  <si>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</si>
  <si>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</si>
  <si>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</si>
  <si>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</si>
  <si>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</si>
  <si>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</si>
  <si>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</si>
  <si>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</si>
  <si>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</si>
  <si>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</si>
  <si>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</si>
  <si>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</si>
  <si>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</si>
  <si>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</si>
  <si>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</si>
  <si>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</si>
  <si>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</si>
  <si>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</si>
  <si>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</si>
  <si>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</si>
  <si>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</si>
  <si>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</si>
  <si>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</si>
  <si>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</si>
  <si>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</si>
  <si>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</si>
  <si>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</si>
  <si>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</si>
  <si>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</si>
  <si>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</si>
  <si>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</si>
  <si>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</si>
  <si>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</si>
  <si>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</si>
  <si>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</si>
  <si>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</si>
  <si>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</si>
  <si>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</si>
  <si>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</si>
  <si>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</si>
  <si>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</si>
  <si>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</si>
  <si>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</si>
  <si>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</si>
  <si>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</si>
  <si>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</si>
  <si>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</si>
  <si>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</si>
  <si>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</si>
  <si>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ELABORADO POR:</t>
  </si>
  <si>
    <t xml:space="preserve">                                             REVISADO  POR:</t>
  </si>
  <si>
    <t xml:space="preserve">                     ALICIA RODRIGUEZ VILLAR</t>
  </si>
  <si>
    <t xml:space="preserve">                                                                      VIRGINIA VERUSKA D`OLEO CABRERA </t>
  </si>
  <si>
    <t xml:space="preserve">                Auxiliar Divisiòn de Presupuesto</t>
  </si>
  <si>
    <t xml:space="preserve">                         Encargada Divisiòn de Presupuesto</t>
  </si>
  <si>
    <t>ABRIL,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</si>
</sst>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rgb="FFFFFFFF"/>
      <name val="Times New Roman"/>
      <family val="1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44" fontId="0" fillId="0" borderId="0" xfId="0" applyNumberFormat="1"/>
    <xf numFmtId="0" fontId="2" fillId="0" borderId="1" xfId="0" applyFont="1" applyBorder="1" applyAlignment="1">
      <alignment horizontal="left"/>
    </xf>
    <xf numFmtId="44" fontId="2" fillId="0" borderId="1" xfId="2" applyFont="1" applyBorder="1" applyAlignment="1"/>
    <xf numFmtId="44" fontId="5" fillId="0" borderId="2" xfId="2" applyFont="1" applyBorder="1" applyAlignment="1"/>
    <xf numFmtId="44" fontId="2" fillId="0" borderId="3" xfId="2" applyFont="1" applyBorder="1" applyAlignment="1"/>
    <xf numFmtId="44" fontId="2" fillId="0" borderId="4" xfId="2" applyFont="1" applyBorder="1" applyAlignment="1"/>
    <xf numFmtId="4" fontId="3" fillId="3" borderId="0" xfId="0" applyNumberFormat="1" applyFont="1" applyFill="1"/>
    <xf numFmtId="0" fontId="3" fillId="3" borderId="0" xfId="0" applyFont="1" applyFill="1"/>
    <xf numFmtId="0" fontId="11" fillId="3" borderId="0" xfId="0" applyFont="1" applyFill="1" applyAlignment="1">
      <alignment vertical="center" wrapText="1"/>
    </xf>
    <xf numFmtId="4" fontId="11" fillId="3" borderId="0" xfId="0" applyNumberFormat="1" applyFont="1" applyFill="1" applyAlignment="1">
      <alignment vertical="center" wrapText="1"/>
    </xf>
    <xf numFmtId="9" fontId="11" fillId="3" borderId="0" xfId="3" applyFont="1" applyFill="1" applyBorder="1" applyAlignment="1">
      <alignment vertical="center" wrapText="1"/>
    </xf>
    <xf numFmtId="10" fontId="12" fillId="3" borderId="0" xfId="3" applyNumberFormat="1" applyFont="1" applyFill="1" applyBorder="1" applyAlignment="1">
      <alignment vertical="center" wrapText="1"/>
    </xf>
    <xf numFmtId="4" fontId="12" fillId="3" borderId="0" xfId="0" applyNumberFormat="1" applyFont="1" applyFill="1" applyAlignment="1">
      <alignment horizontal="right" vertical="center" wrapText="1"/>
    </xf>
    <xf numFmtId="10" fontId="13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/>
    </xf>
    <xf numFmtId="4" fontId="14" fillId="3" borderId="0" xfId="0" applyNumberFormat="1" applyFont="1" applyFill="1"/>
    <xf numFmtId="4" fontId="12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4" fontId="13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 wrapText="1"/>
    </xf>
    <xf numFmtId="4" fontId="15" fillId="3" borderId="0" xfId="0" applyNumberFormat="1" applyFont="1" applyFill="1" applyAlignment="1">
      <alignment vertical="center" wrapText="1"/>
    </xf>
    <xf numFmtId="9" fontId="16" fillId="3" borderId="0" xfId="3" applyFont="1" applyFill="1" applyBorder="1" applyAlignment="1">
      <alignment vertical="center" wrapText="1"/>
    </xf>
    <xf numFmtId="4" fontId="16" fillId="3" borderId="0" xfId="0" applyNumberFormat="1" applyFont="1" applyFill="1" applyAlignment="1">
      <alignment horizontal="right" vertical="center"/>
    </xf>
    <xf numFmtId="9" fontId="16" fillId="3" borderId="0" xfId="0" applyNumberFormat="1" applyFont="1" applyFill="1" applyAlignment="1">
      <alignment vertical="center"/>
    </xf>
    <xf numFmtId="4" fontId="17" fillId="3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6" fillId="2" borderId="0" xfId="0" applyFont="1" applyFill="1" applyAlignment="1">
      <alignment vertical="center"/>
    </xf>
    <xf numFmtId="44" fontId="6" fillId="2" borderId="0" xfId="2" applyFont="1" applyFill="1" applyBorder="1" applyAlignment="1"/>
    <xf numFmtId="44" fontId="5" fillId="0" borderId="6" xfId="2" applyFont="1" applyBorder="1" applyAlignment="1"/>
    <xf numFmtId="0" fontId="5" fillId="0" borderId="1" xfId="0" applyFont="1" applyBorder="1" applyAlignment="1">
      <alignment horizontal="left" vertical="center" wrapText="1"/>
    </xf>
    <xf numFmtId="44" fontId="5" fillId="4" borderId="7" xfId="2" applyFont="1" applyFill="1" applyBorder="1" applyAlignment="1"/>
    <xf numFmtId="44" fontId="5" fillId="4" borderId="8" xfId="2" applyFont="1" applyFill="1" applyBorder="1" applyAlignment="1"/>
    <xf numFmtId="0" fontId="2" fillId="0" borderId="1" xfId="0" applyFont="1" applyBorder="1" applyAlignment="1">
      <alignment horizontal="left" vertical="center" wrapText="1" indent="2"/>
    </xf>
    <xf numFmtId="44" fontId="2" fillId="4" borderId="9" xfId="2" applyFont="1" applyFill="1" applyBorder="1" applyAlignment="1"/>
    <xf numFmtId="44" fontId="2" fillId="4" borderId="3" xfId="2" applyFont="1" applyFill="1" applyBorder="1" applyAlignment="1"/>
    <xf numFmtId="44" fontId="2" fillId="4" borderId="10" xfId="2" applyFont="1" applyFill="1" applyBorder="1" applyAlignment="1"/>
    <xf numFmtId="44" fontId="2" fillId="4" borderId="4" xfId="2" applyFont="1" applyFill="1" applyBorder="1" applyAlignment="1"/>
    <xf numFmtId="44" fontId="5" fillId="4" borderId="11" xfId="2" applyFont="1" applyFill="1" applyBorder="1" applyAlignment="1"/>
    <xf numFmtId="0" fontId="5" fillId="0" borderId="4" xfId="0" applyFont="1" applyBorder="1" applyAlignment="1">
      <alignment horizontal="left" vertical="center" wrapText="1"/>
    </xf>
    <xf numFmtId="44" fontId="5" fillId="4" borderId="12" xfId="2" applyFont="1" applyFill="1" applyBorder="1" applyAlignment="1"/>
    <xf numFmtId="44" fontId="2" fillId="4" borderId="1" xfId="2" applyFont="1" applyFill="1" applyBorder="1" applyAlignment="1"/>
    <xf numFmtId="44" fontId="5" fillId="4" borderId="13" xfId="2" applyFont="1" applyFill="1" applyBorder="1" applyAlignment="1"/>
    <xf numFmtId="44" fontId="5" fillId="4" borderId="14" xfId="2" applyFont="1" applyFill="1" applyBorder="1" applyAlignment="1"/>
    <xf numFmtId="0" fontId="5" fillId="4" borderId="1" xfId="0" applyFont="1" applyFill="1" applyBorder="1" applyAlignment="1">
      <alignment vertical="center"/>
    </xf>
    <xf numFmtId="44" fontId="5" fillId="4" borderId="3" xfId="2" applyFont="1" applyFill="1" applyBorder="1" applyAlignment="1"/>
    <xf numFmtId="0" fontId="6" fillId="2" borderId="15" xfId="0" applyFont="1" applyFill="1" applyBorder="1" applyAlignment="1">
      <alignment horizontal="left" vertical="center" wrapText="1"/>
    </xf>
    <xf numFmtId="44" fontId="6" fillId="2" borderId="1" xfId="2" applyFont="1" applyFill="1" applyBorder="1" applyAlignment="1"/>
    <xf numFmtId="44" fontId="5" fillId="4" borderId="1" xfId="2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8" fillId="0" borderId="0" xfId="0" applyFont="1"/>
    <xf numFmtId="4" fontId="0" fillId="0" borderId="0" xfId="0" applyNumberFormat="1"/>
    <xf numFmtId="0" fontId="19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44" fontId="5" fillId="0" borderId="19" xfId="2" applyFont="1" applyBorder="1" applyAlignment="1"/>
    <xf numFmtId="44" fontId="5" fillId="0" borderId="18" xfId="2" applyFont="1" applyBorder="1" applyAlignment="1"/>
    <xf numFmtId="44" fontId="5" fillId="0" borderId="18" xfId="2" applyFont="1" applyFill="1" applyBorder="1" applyAlignment="1"/>
    <xf numFmtId="0" fontId="5" fillId="0" borderId="20" xfId="0" applyFont="1" applyBorder="1" applyAlignment="1">
      <alignment horizontal="left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" fontId="6" fillId="2" borderId="21" xfId="1" applyNumberFormat="1" applyFont="1" applyFill="1" applyBorder="1" applyAlignment="1">
      <alignment horizontal="center" vertical="center" wrapText="1"/>
    </xf>
    <xf numFmtId="4" fontId="6" fillId="2" borderId="2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10" fillId="3" borderId="0" xfId="0" applyFont="1" applyFill="1" applyAlignment="1">
      <alignment horizontal="center" vertical="center" wrapText="1"/>
    </xf>
    <xf numFmtId="4" fontId="17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5" xfId="0" applyFont="1" applyBorder="1"/>
    <xf numFmtId="0" fontId="5" fillId="0" borderId="16" xfId="0" applyFont="1" applyBorder="1"/>
    <xf numFmtId="0" fontId="5" fillId="0" borderId="17" xfId="0" applyFont="1" applyBorder="1"/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87923</xdr:rowOff>
    </xdr:from>
    <xdr:to>
      <xdr:col>1</xdr:col>
      <xdr:colOff>3838</xdr:colOff>
      <xdr:row>3</xdr:row>
      <xdr:rowOff>124558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136E5FFC-E631-462D-AF6D-8A946D8564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87923"/>
          <a:ext cx="2330351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3075437</xdr:colOff>
      <xdr:row>103</xdr:row>
      <xdr:rowOff>73065</xdr:rowOff>
    </xdr:from>
    <xdr:to>
      <xdr:col>0</xdr:col>
      <xdr:colOff>4069245</xdr:colOff>
      <xdr:row>107</xdr:row>
      <xdr:rowOff>149737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3EB25F20-116F-4469-905E-8454AC4779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5437" y="18094365"/>
          <a:ext cx="993808" cy="8386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9CA9-09A6-4D6A-82AD-51BBD256F99B}">
  <dimension ref="A1:L108"/>
  <sheetViews>
    <sheetView tabSelected="1" topLeftCell="A49" zoomScale="130" zoomScaleNormal="130" workbookViewId="0">
      <selection activeCell="A19" sqref="A19"/>
    </sheetView>
  </sheetViews>
  <sheetFormatPr baseColWidth="10" defaultRowHeight="15.75" x14ac:dyDescent="0.25"/>
  <cols>
    <col min="1" max="1" width="71.85546875" style="59" customWidth="1"/>
    <col min="2" max="2" width="18.42578125" style="59" customWidth="1"/>
    <col min="3" max="3" width="21" style="59" customWidth="1"/>
    <col min="4" max="4" width="15.7109375" customWidth="1"/>
    <col min="5" max="5" width="7.140625" style="1" customWidth="1"/>
    <col min="6" max="6" width="18" style="1" customWidth="1"/>
    <col min="7" max="7" width="20.85546875" style="1" customWidth="1"/>
    <col min="8" max="8" width="22.140625" style="1" customWidth="1"/>
    <col min="9" max="9" width="14" style="1" customWidth="1"/>
    <col min="10" max="10" width="11.7109375" style="1" customWidth="1"/>
    <col min="11" max="11" width="15.5703125" style="2" customWidth="1"/>
    <col min="12" max="12" width="10.28515625" style="2" customWidth="1"/>
    <col min="13" max="13" width="31.140625" customWidth="1"/>
  </cols>
  <sheetData>
    <row r="1" spans="1:12" s="3" customFormat="1" ht="18.75" x14ac:dyDescent="0.3">
      <c r="A1" s="74"/>
      <c r="B1" s="74"/>
      <c r="C1" s="74"/>
      <c r="D1" s="74"/>
      <c r="E1" s="1"/>
      <c r="F1" s="1"/>
      <c r="G1" s="1"/>
      <c r="H1" s="1"/>
      <c r="I1" s="1"/>
      <c r="J1" s="1"/>
      <c r="K1" s="2"/>
      <c r="L1" s="2"/>
    </row>
    <row r="2" spans="1:12" s="3" customFormat="1" ht="18.75" x14ac:dyDescent="0.3">
      <c r="A2" s="74"/>
      <c r="B2" s="74"/>
      <c r="C2" s="74"/>
      <c r="D2" s="74"/>
      <c r="E2" s="1"/>
      <c r="F2" s="1"/>
      <c r="G2" s="1"/>
      <c r="H2" s="1"/>
      <c r="I2" s="1"/>
      <c r="J2" s="1"/>
      <c r="K2" s="2"/>
      <c r="L2" s="2"/>
    </row>
    <row r="3" spans="1:12" s="3" customFormat="1" ht="18.75" x14ac:dyDescent="0.3">
      <c r="A3" s="74"/>
      <c r="B3" s="74"/>
      <c r="C3" s="74"/>
      <c r="D3" s="74"/>
      <c r="E3" s="1"/>
      <c r="F3" s="1"/>
      <c r="G3" s="1"/>
      <c r="H3" s="1"/>
      <c r="I3" s="1"/>
      <c r="J3" s="1"/>
      <c r="K3" s="2"/>
      <c r="L3" s="2"/>
    </row>
    <row r="4" spans="1:12" s="3" customFormat="1" ht="18.75" x14ac:dyDescent="0.3">
      <c r="A4" s="60"/>
      <c r="B4" s="60"/>
      <c r="C4" s="60"/>
      <c r="D4" s="60"/>
      <c r="E4" s="1"/>
      <c r="F4" s="1"/>
      <c r="G4" s="1"/>
      <c r="H4" s="1"/>
      <c r="I4" s="1"/>
      <c r="J4" s="1"/>
      <c r="K4" s="2"/>
      <c r="L4" s="2"/>
    </row>
    <row r="5" spans="1:12" s="3" customFormat="1" ht="18.75" x14ac:dyDescent="0.3">
      <c r="A5" s="75" t="s">
        <v>0</v>
      </c>
      <c r="B5" s="75"/>
      <c r="C5" s="75"/>
      <c r="E5" s="1"/>
      <c r="F5" s="1"/>
      <c r="G5" s="1"/>
      <c r="H5" s="1"/>
      <c r="I5" s="1"/>
      <c r="J5" s="1"/>
      <c r="K5" s="2"/>
      <c r="L5" s="2"/>
    </row>
    <row r="6" spans="1:12" s="3" customFormat="1" ht="15" customHeight="1" x14ac:dyDescent="0.3">
      <c r="A6" s="75" t="s">
        <v>1</v>
      </c>
      <c r="B6" s="75"/>
      <c r="C6" s="75"/>
      <c r="E6" s="1"/>
      <c r="F6" s="1"/>
      <c r="G6" s="1"/>
      <c r="H6" s="1"/>
      <c r="I6" s="1"/>
      <c r="J6" s="1"/>
      <c r="K6" s="2"/>
      <c r="L6" s="2"/>
    </row>
    <row r="7" spans="1:12" s="3" customFormat="1" ht="18.75" x14ac:dyDescent="0.3">
      <c r="A7" s="76" t="s">
        <v>93</v>
      </c>
      <c r="B7" s="76"/>
      <c r="C7" s="76"/>
      <c r="E7" s="1"/>
      <c r="F7" s="1"/>
      <c r="G7" s="1"/>
      <c r="H7" s="1"/>
      <c r="I7" s="1"/>
      <c r="J7" s="1"/>
      <c r="K7" s="2"/>
      <c r="L7" s="2"/>
    </row>
    <row r="8" spans="1:12" s="3" customFormat="1" ht="14.25" customHeight="1" x14ac:dyDescent="0.3">
      <c r="A8" s="74" t="s">
        <v>2</v>
      </c>
      <c r="B8" s="74"/>
      <c r="C8" s="74"/>
      <c r="E8" s="1"/>
      <c r="F8" s="1"/>
      <c r="G8" s="1"/>
      <c r="H8" s="1"/>
      <c r="I8" s="1"/>
      <c r="J8" s="1"/>
      <c r="K8" s="2"/>
      <c r="L8" s="2"/>
    </row>
    <row r="9" spans="1:12" s="3" customFormat="1" ht="9.75" customHeight="1" thickBot="1" x14ac:dyDescent="0.35">
      <c r="A9" s="4"/>
      <c r="B9" s="4"/>
      <c r="C9" s="4"/>
      <c r="E9" s="1"/>
      <c r="F9" s="1"/>
      <c r="G9" s="1"/>
      <c r="H9" s="1"/>
      <c r="I9" s="1"/>
      <c r="J9" s="1"/>
      <c r="K9" s="2"/>
      <c r="L9" s="2"/>
    </row>
    <row r="10" spans="1:12" ht="15" x14ac:dyDescent="0.25">
      <c r="A10" s="68" t="s">
        <v>3</v>
      </c>
      <c r="B10" s="70" t="s">
        <v>4</v>
      </c>
      <c r="C10" s="72" t="s">
        <v>5</v>
      </c>
    </row>
    <row r="11" spans="1:12" thickBot="1" x14ac:dyDescent="0.3">
      <c r="A11" s="69"/>
      <c r="B11" s="71"/>
      <c r="C11" s="73"/>
    </row>
    <row r="12" spans="1:12" thickBot="1" x14ac:dyDescent="0.3">
      <c r="A12" s="67" t="s">
        <v>6</v>
      </c>
      <c r="B12" s="65">
        <f>B13+B19+B29+B55</f>
        <v>707103172</v>
      </c>
      <c r="C12" s="65">
        <f>C13+C19+C29+C55</f>
        <v>726551854</v>
      </c>
      <c r="D12" s="5"/>
    </row>
    <row r="13" spans="1:12" thickBot="1" x14ac:dyDescent="0.3">
      <c r="A13" s="63" t="s">
        <v>7</v>
      </c>
      <c r="B13" s="65">
        <f>SUM(B14:B18)</f>
        <v>622525502</v>
      </c>
      <c r="C13" s="65">
        <f>C14+C15+C16+C18</f>
        <v>642525502</v>
      </c>
    </row>
    <row r="14" spans="1:12" ht="15" x14ac:dyDescent="0.25">
      <c r="A14" s="62" t="s">
        <v>8</v>
      </c>
      <c r="B14" s="9">
        <v>479816671</v>
      </c>
      <c r="C14" s="9">
        <v>509385954</v>
      </c>
    </row>
    <row r="15" spans="1:12" ht="15" x14ac:dyDescent="0.25">
      <c r="A15" s="6" t="s">
        <v>9</v>
      </c>
      <c r="B15" s="7">
        <v>75046735</v>
      </c>
      <c r="C15" s="9">
        <v>65477452</v>
      </c>
    </row>
    <row r="16" spans="1:12" ht="15" x14ac:dyDescent="0.25">
      <c r="A16" s="6" t="s">
        <v>10</v>
      </c>
      <c r="B16" s="7">
        <v>300000</v>
      </c>
      <c r="C16" s="9">
        <v>300000</v>
      </c>
    </row>
    <row r="17" spans="1:11" ht="15" x14ac:dyDescent="0.25">
      <c r="A17" s="6" t="s">
        <v>11</v>
      </c>
      <c r="B17" s="7">
        <v>0</v>
      </c>
      <c r="C17" s="9">
        <v>0</v>
      </c>
    </row>
    <row r="18" spans="1:11" thickBot="1" x14ac:dyDescent="0.3">
      <c r="A18" s="61" t="s">
        <v>12</v>
      </c>
      <c r="B18" s="10">
        <v>67362096</v>
      </c>
      <c r="C18" s="9">
        <v>67362096</v>
      </c>
    </row>
    <row r="19" spans="1:11" thickBot="1" x14ac:dyDescent="0.3">
      <c r="A19" s="63" t="s">
        <v>13</v>
      </c>
      <c r="B19" s="65">
        <f>SUM(B20:B28)</f>
        <v>64486869</v>
      </c>
      <c r="C19" s="65">
        <f>C20+C21+C22+C23+C24+C25+C26+C27+C28</f>
        <v>62896892</v>
      </c>
    </row>
    <row r="20" spans="1:11" ht="15" x14ac:dyDescent="0.25">
      <c r="A20" s="62" t="s">
        <v>14</v>
      </c>
      <c r="B20" s="9">
        <v>32850000</v>
      </c>
      <c r="C20" s="10">
        <v>34229000</v>
      </c>
    </row>
    <row r="21" spans="1:11" ht="15" x14ac:dyDescent="0.25">
      <c r="A21" s="6" t="s">
        <v>15</v>
      </c>
      <c r="B21" s="7">
        <v>950000</v>
      </c>
      <c r="C21" s="10">
        <v>629799</v>
      </c>
    </row>
    <row r="22" spans="1:11" ht="15" x14ac:dyDescent="0.25">
      <c r="A22" s="6" t="s">
        <v>16</v>
      </c>
      <c r="B22" s="7">
        <v>3000000</v>
      </c>
      <c r="C22" s="10">
        <v>3500000</v>
      </c>
    </row>
    <row r="23" spans="1:11" ht="15" x14ac:dyDescent="0.25">
      <c r="A23" s="6" t="s">
        <v>17</v>
      </c>
      <c r="B23" s="7">
        <v>1107869</v>
      </c>
      <c r="C23" s="10">
        <v>1349869</v>
      </c>
    </row>
    <row r="24" spans="1:11" ht="15" x14ac:dyDescent="0.25">
      <c r="A24" s="6" t="s">
        <v>18</v>
      </c>
      <c r="B24" s="7">
        <v>2740000</v>
      </c>
      <c r="C24" s="10">
        <v>3165600.01</v>
      </c>
      <c r="K24" s="1"/>
    </row>
    <row r="25" spans="1:11" ht="15" x14ac:dyDescent="0.25">
      <c r="A25" s="6" t="s">
        <v>19</v>
      </c>
      <c r="B25" s="7">
        <v>5450000</v>
      </c>
      <c r="C25" s="10">
        <v>4547393</v>
      </c>
    </row>
    <row r="26" spans="1:11" ht="15" x14ac:dyDescent="0.25">
      <c r="A26" s="6" t="s">
        <v>20</v>
      </c>
      <c r="B26" s="7">
        <v>2600000</v>
      </c>
      <c r="C26" s="10">
        <v>2389130</v>
      </c>
    </row>
    <row r="27" spans="1:11" ht="15" x14ac:dyDescent="0.25">
      <c r="A27" s="6" t="s">
        <v>21</v>
      </c>
      <c r="B27" s="7">
        <v>10980000</v>
      </c>
      <c r="C27" s="10">
        <v>9816100.9900000002</v>
      </c>
    </row>
    <row r="28" spans="1:11" thickBot="1" x14ac:dyDescent="0.3">
      <c r="A28" s="61" t="s">
        <v>22</v>
      </c>
      <c r="B28" s="10">
        <v>4809000</v>
      </c>
      <c r="C28" s="10">
        <v>3270000</v>
      </c>
    </row>
    <row r="29" spans="1:11" thickBot="1" x14ac:dyDescent="0.3">
      <c r="A29" s="63" t="s">
        <v>23</v>
      </c>
      <c r="B29" s="65">
        <f>SUM(B30:B38)</f>
        <v>18742931</v>
      </c>
      <c r="C29" s="66">
        <f>C30+C31+C32+C33+C34+C35+C36+C38</f>
        <v>14758983</v>
      </c>
    </row>
    <row r="30" spans="1:11" ht="15" x14ac:dyDescent="0.25">
      <c r="A30" s="62" t="s">
        <v>24</v>
      </c>
      <c r="B30" s="9">
        <v>1340000</v>
      </c>
      <c r="C30" s="7">
        <v>860826</v>
      </c>
    </row>
    <row r="31" spans="1:11" ht="15" x14ac:dyDescent="0.25">
      <c r="A31" s="6" t="s">
        <v>25</v>
      </c>
      <c r="B31" s="7">
        <v>240000</v>
      </c>
      <c r="C31" s="7">
        <v>573753</v>
      </c>
    </row>
    <row r="32" spans="1:11" ht="15" x14ac:dyDescent="0.25">
      <c r="A32" s="6" t="s">
        <v>26</v>
      </c>
      <c r="B32" s="7">
        <v>1120000</v>
      </c>
      <c r="C32" s="7">
        <v>599369</v>
      </c>
    </row>
    <row r="33" spans="1:3" ht="15" x14ac:dyDescent="0.25">
      <c r="A33" s="6" t="s">
        <v>27</v>
      </c>
      <c r="B33" s="7">
        <v>0</v>
      </c>
      <c r="C33" s="7">
        <v>0</v>
      </c>
    </row>
    <row r="34" spans="1:3" ht="15" x14ac:dyDescent="0.25">
      <c r="A34" s="6" t="s">
        <v>28</v>
      </c>
      <c r="B34" s="7">
        <v>510000</v>
      </c>
      <c r="C34" s="7">
        <v>83464</v>
      </c>
    </row>
    <row r="35" spans="1:3" ht="15" x14ac:dyDescent="0.25">
      <c r="A35" s="6" t="s">
        <v>29</v>
      </c>
      <c r="B35" s="7">
        <v>590000</v>
      </c>
      <c r="C35" s="7">
        <v>351974</v>
      </c>
    </row>
    <row r="36" spans="1:3" ht="15" x14ac:dyDescent="0.25">
      <c r="A36" s="6" t="s">
        <v>30</v>
      </c>
      <c r="B36" s="7">
        <v>11010000</v>
      </c>
      <c r="C36" s="7">
        <v>9627212</v>
      </c>
    </row>
    <row r="37" spans="1:3" ht="15" x14ac:dyDescent="0.25">
      <c r="A37" s="6" t="s">
        <v>31</v>
      </c>
      <c r="B37" s="7">
        <v>0</v>
      </c>
      <c r="C37" s="7">
        <v>0</v>
      </c>
    </row>
    <row r="38" spans="1:3" thickBot="1" x14ac:dyDescent="0.3">
      <c r="A38" s="61" t="s">
        <v>32</v>
      </c>
      <c r="B38" s="7">
        <v>3932931</v>
      </c>
      <c r="C38" s="7">
        <v>2662385</v>
      </c>
    </row>
    <row r="39" spans="1:3" thickBot="1" x14ac:dyDescent="0.3">
      <c r="A39" s="63" t="s">
        <v>33</v>
      </c>
      <c r="B39" s="8">
        <f>+B40+B41+B42+B43+B44+B45+B46</f>
        <v>0</v>
      </c>
      <c r="C39" s="8">
        <f>+C40+C41+C42+C43+C44+C45+C46</f>
        <v>0</v>
      </c>
    </row>
    <row r="40" spans="1:3" ht="15" x14ac:dyDescent="0.25">
      <c r="A40" s="62" t="s">
        <v>34</v>
      </c>
      <c r="B40" s="9">
        <v>0</v>
      </c>
      <c r="C40" s="9">
        <v>0</v>
      </c>
    </row>
    <row r="41" spans="1:3" ht="15" x14ac:dyDescent="0.25">
      <c r="A41" s="6" t="s">
        <v>35</v>
      </c>
      <c r="B41" s="7">
        <v>0</v>
      </c>
      <c r="C41" s="7">
        <v>0</v>
      </c>
    </row>
    <row r="42" spans="1:3" ht="15" x14ac:dyDescent="0.25">
      <c r="A42" s="6" t="s">
        <v>36</v>
      </c>
      <c r="B42" s="7">
        <v>0</v>
      </c>
      <c r="C42" s="7">
        <v>0</v>
      </c>
    </row>
    <row r="43" spans="1:3" ht="15" x14ac:dyDescent="0.25">
      <c r="A43" s="6" t="s">
        <v>37</v>
      </c>
      <c r="B43" s="7">
        <v>0</v>
      </c>
      <c r="C43" s="7">
        <v>0</v>
      </c>
    </row>
    <row r="44" spans="1:3" ht="15" x14ac:dyDescent="0.25">
      <c r="A44" s="6" t="s">
        <v>38</v>
      </c>
      <c r="B44" s="7">
        <v>0</v>
      </c>
      <c r="C44" s="7">
        <v>0</v>
      </c>
    </row>
    <row r="45" spans="1:3" ht="15" x14ac:dyDescent="0.25">
      <c r="A45" s="6" t="s">
        <v>39</v>
      </c>
      <c r="B45" s="7">
        <v>0</v>
      </c>
      <c r="C45" s="7">
        <v>0</v>
      </c>
    </row>
    <row r="46" spans="1:3" thickBot="1" x14ac:dyDescent="0.3">
      <c r="A46" s="61" t="s">
        <v>40</v>
      </c>
      <c r="B46" s="10">
        <v>0</v>
      </c>
      <c r="C46" s="10">
        <v>0</v>
      </c>
    </row>
    <row r="47" spans="1:3" thickBot="1" x14ac:dyDescent="0.3">
      <c r="A47" s="63" t="s">
        <v>41</v>
      </c>
      <c r="B47" s="8">
        <f>+B48+B49+B50+B51+B52+B53+B54</f>
        <v>0</v>
      </c>
      <c r="C47" s="8">
        <f>+C48+C49+C50+C51+C52+C53+C54</f>
        <v>0</v>
      </c>
    </row>
    <row r="48" spans="1:3" ht="15" x14ac:dyDescent="0.25">
      <c r="A48" s="62" t="s">
        <v>42</v>
      </c>
      <c r="B48" s="9">
        <v>0</v>
      </c>
      <c r="C48" s="9">
        <v>0</v>
      </c>
    </row>
    <row r="49" spans="1:12" ht="15" x14ac:dyDescent="0.25">
      <c r="A49" s="6" t="s">
        <v>43</v>
      </c>
      <c r="B49" s="7">
        <v>0</v>
      </c>
      <c r="C49" s="7">
        <v>0</v>
      </c>
    </row>
    <row r="50" spans="1:12" ht="15" x14ac:dyDescent="0.25">
      <c r="A50" s="6" t="s">
        <v>44</v>
      </c>
      <c r="B50" s="7">
        <v>0</v>
      </c>
      <c r="C50" s="7">
        <v>0</v>
      </c>
      <c r="E50" s="11"/>
      <c r="F50" s="11"/>
      <c r="G50" s="11"/>
      <c r="H50" s="11"/>
      <c r="I50" s="11"/>
      <c r="J50" s="11"/>
      <c r="K50" s="12"/>
      <c r="L50" s="12"/>
    </row>
    <row r="51" spans="1:12" ht="15" customHeight="1" x14ac:dyDescent="0.25">
      <c r="A51" s="6" t="s">
        <v>45</v>
      </c>
      <c r="B51" s="7">
        <v>0</v>
      </c>
      <c r="C51" s="7">
        <v>0</v>
      </c>
      <c r="E51" s="89"/>
      <c r="F51" s="89"/>
      <c r="G51" s="89"/>
      <c r="H51" s="89"/>
      <c r="I51" s="90"/>
      <c r="J51" s="91"/>
      <c r="K51" s="80"/>
      <c r="L51" s="80"/>
    </row>
    <row r="52" spans="1:12" ht="15" customHeight="1" x14ac:dyDescent="0.25">
      <c r="A52" s="6" t="s">
        <v>46</v>
      </c>
      <c r="B52" s="7">
        <v>0</v>
      </c>
      <c r="C52" s="7">
        <v>0</v>
      </c>
      <c r="E52" s="89"/>
      <c r="F52" s="89"/>
      <c r="G52" s="89"/>
      <c r="H52" s="89"/>
      <c r="I52" s="90"/>
      <c r="J52" s="91"/>
      <c r="K52" s="80"/>
      <c r="L52" s="80"/>
    </row>
    <row r="53" spans="1:12" ht="15" customHeight="1" x14ac:dyDescent="0.25">
      <c r="A53" s="6" t="s">
        <v>47</v>
      </c>
      <c r="B53" s="7">
        <v>0</v>
      </c>
      <c r="C53" s="7">
        <v>0</v>
      </c>
      <c r="E53" s="13"/>
      <c r="F53" s="13"/>
      <c r="G53" s="14"/>
      <c r="H53" s="14"/>
      <c r="I53" s="15"/>
      <c r="J53" s="16"/>
      <c r="K53" s="17"/>
      <c r="L53" s="18"/>
    </row>
    <row r="54" spans="1:12" ht="15" customHeight="1" thickBot="1" x14ac:dyDescent="0.4">
      <c r="A54" s="61" t="s">
        <v>48</v>
      </c>
      <c r="B54" s="10">
        <v>0</v>
      </c>
      <c r="C54" s="10">
        <v>0</v>
      </c>
      <c r="E54" s="19"/>
      <c r="F54" s="13"/>
      <c r="G54" s="20"/>
      <c r="H54" s="14"/>
      <c r="I54" s="15"/>
      <c r="J54" s="16"/>
      <c r="K54" s="21"/>
      <c r="L54" s="18"/>
    </row>
    <row r="55" spans="1:12" ht="15" customHeight="1" thickBot="1" x14ac:dyDescent="0.4">
      <c r="A55" s="63" t="s">
        <v>49</v>
      </c>
      <c r="B55" s="65">
        <f>SUM(B56:B64)</f>
        <v>1347870</v>
      </c>
      <c r="C55" s="64">
        <f>SUM(C56:C64)</f>
        <v>6370477</v>
      </c>
      <c r="E55" s="19"/>
      <c r="F55" s="19"/>
      <c r="G55" s="20"/>
      <c r="H55" s="14"/>
      <c r="I55" s="15"/>
      <c r="J55" s="16"/>
      <c r="K55" s="21"/>
      <c r="L55" s="18"/>
    </row>
    <row r="56" spans="1:12" ht="15" customHeight="1" x14ac:dyDescent="0.35">
      <c r="A56" s="62" t="s">
        <v>50</v>
      </c>
      <c r="B56" s="9">
        <v>1347870</v>
      </c>
      <c r="C56" s="9">
        <v>2462527</v>
      </c>
      <c r="E56" s="22"/>
      <c r="F56" s="13"/>
      <c r="G56" s="20"/>
      <c r="H56" s="14"/>
      <c r="I56" s="15"/>
      <c r="J56" s="16"/>
      <c r="K56" s="23"/>
      <c r="L56" s="18"/>
    </row>
    <row r="57" spans="1:12" ht="15" customHeight="1" x14ac:dyDescent="0.25">
      <c r="A57" s="6" t="s">
        <v>51</v>
      </c>
      <c r="B57" s="7">
        <v>0</v>
      </c>
      <c r="C57" s="9">
        <v>354450</v>
      </c>
      <c r="E57" s="19"/>
      <c r="F57" s="24"/>
      <c r="G57" s="25"/>
      <c r="H57" s="25"/>
      <c r="I57" s="25"/>
      <c r="J57" s="26"/>
      <c r="K57" s="27"/>
      <c r="L57" s="28"/>
    </row>
    <row r="58" spans="1:12" ht="15" customHeight="1" x14ac:dyDescent="0.25">
      <c r="A58" s="6" t="s">
        <v>52</v>
      </c>
      <c r="B58" s="7">
        <v>0</v>
      </c>
      <c r="C58" s="9">
        <v>0</v>
      </c>
      <c r="E58" s="19"/>
      <c r="F58" s="24"/>
      <c r="G58" s="25"/>
      <c r="H58" s="25"/>
      <c r="I58" s="25"/>
      <c r="J58" s="26"/>
      <c r="K58" s="27"/>
      <c r="L58" s="28"/>
    </row>
    <row r="59" spans="1:12" ht="15" customHeight="1" x14ac:dyDescent="0.35">
      <c r="A59" s="6" t="s">
        <v>53</v>
      </c>
      <c r="B59" s="7">
        <v>0</v>
      </c>
      <c r="C59" s="9">
        <v>47000</v>
      </c>
      <c r="E59" s="29"/>
      <c r="F59" s="29"/>
      <c r="G59" s="81"/>
      <c r="H59" s="81"/>
      <c r="I59" s="29"/>
      <c r="J59" s="30"/>
      <c r="K59" s="31"/>
      <c r="L59" s="31"/>
    </row>
    <row r="60" spans="1:12" ht="15" customHeight="1" x14ac:dyDescent="0.25">
      <c r="A60" s="6" t="s">
        <v>54</v>
      </c>
      <c r="B60" s="7">
        <v>0</v>
      </c>
      <c r="C60" s="9">
        <v>1813000</v>
      </c>
      <c r="E60" s="82"/>
      <c r="F60" s="82"/>
      <c r="G60" s="82"/>
      <c r="H60" s="82"/>
      <c r="I60" s="82"/>
      <c r="J60" s="82"/>
      <c r="K60" s="82"/>
      <c r="L60" s="82"/>
    </row>
    <row r="61" spans="1:12" ht="15" customHeight="1" x14ac:dyDescent="0.25">
      <c r="A61" s="6" t="s">
        <v>55</v>
      </c>
      <c r="B61" s="7">
        <v>0</v>
      </c>
      <c r="C61" s="9">
        <v>0</v>
      </c>
      <c r="E61" s="11"/>
      <c r="F61" s="11"/>
      <c r="G61" s="11"/>
      <c r="H61" s="11"/>
      <c r="I61" s="11"/>
      <c r="J61" s="11"/>
      <c r="K61" s="12"/>
      <c r="L61" s="12"/>
    </row>
    <row r="62" spans="1:12" ht="15" customHeight="1" x14ac:dyDescent="0.25">
      <c r="A62" s="6" t="s">
        <v>56</v>
      </c>
      <c r="B62" s="7">
        <v>0</v>
      </c>
      <c r="C62" s="9">
        <v>0</v>
      </c>
    </row>
    <row r="63" spans="1:12" ht="15" x14ac:dyDescent="0.25">
      <c r="A63" s="6" t="s">
        <v>57</v>
      </c>
      <c r="B63" s="7">
        <v>0</v>
      </c>
      <c r="C63" s="9">
        <v>0</v>
      </c>
    </row>
    <row r="64" spans="1:12" ht="15" x14ac:dyDescent="0.25">
      <c r="A64" s="6" t="s">
        <v>58</v>
      </c>
      <c r="B64" s="7">
        <v>0</v>
      </c>
      <c r="C64" s="9">
        <v>1693500</v>
      </c>
    </row>
    <row r="65" spans="1:4" thickBot="1" x14ac:dyDescent="0.3">
      <c r="A65" s="32" t="s">
        <v>59</v>
      </c>
      <c r="B65" s="33">
        <f>+B13+B19+B29+B55</f>
        <v>707103172</v>
      </c>
      <c r="C65" s="33">
        <f>+C13+C19+C29+C55</f>
        <v>726551854</v>
      </c>
    </row>
    <row r="66" spans="1:4" thickBot="1" x14ac:dyDescent="0.3">
      <c r="A66" s="63" t="s">
        <v>60</v>
      </c>
      <c r="B66" s="34">
        <f>+B67+B68+B69+B70</f>
        <v>0</v>
      </c>
      <c r="C66" s="34">
        <f>+C67+C68+C69+C70</f>
        <v>0</v>
      </c>
      <c r="D66" s="5"/>
    </row>
    <row r="67" spans="1:4" ht="15" x14ac:dyDescent="0.25">
      <c r="A67" s="62" t="s">
        <v>61</v>
      </c>
      <c r="B67" s="9">
        <v>0</v>
      </c>
      <c r="C67" s="9">
        <v>0</v>
      </c>
    </row>
    <row r="68" spans="1:4" ht="15" x14ac:dyDescent="0.25">
      <c r="A68" s="6" t="s">
        <v>62</v>
      </c>
      <c r="B68" s="7">
        <v>0</v>
      </c>
      <c r="C68" s="7">
        <v>0</v>
      </c>
    </row>
    <row r="69" spans="1:4" ht="15" x14ac:dyDescent="0.25">
      <c r="A69" s="6" t="s">
        <v>63</v>
      </c>
      <c r="B69" s="7">
        <v>0</v>
      </c>
      <c r="C69" s="7">
        <v>0</v>
      </c>
    </row>
    <row r="70" spans="1:4" ht="15.75" customHeight="1" thickBot="1" x14ac:dyDescent="0.3">
      <c r="A70" s="61" t="s">
        <v>64</v>
      </c>
      <c r="B70" s="10">
        <v>0</v>
      </c>
      <c r="C70" s="10">
        <v>0</v>
      </c>
    </row>
    <row r="71" spans="1:4" thickBot="1" x14ac:dyDescent="0.3">
      <c r="A71" s="63" t="s">
        <v>65</v>
      </c>
      <c r="B71" s="8">
        <f>+B72+B73</f>
        <v>0</v>
      </c>
      <c r="C71" s="8">
        <f>+C72+C73</f>
        <v>0</v>
      </c>
    </row>
    <row r="72" spans="1:4" ht="15" x14ac:dyDescent="0.25">
      <c r="A72" s="62" t="s">
        <v>66</v>
      </c>
      <c r="B72" s="9">
        <v>0</v>
      </c>
      <c r="C72" s="9">
        <v>0</v>
      </c>
    </row>
    <row r="73" spans="1:4" thickBot="1" x14ac:dyDescent="0.3">
      <c r="A73" s="61" t="s">
        <v>67</v>
      </c>
      <c r="B73" s="10">
        <v>0</v>
      </c>
      <c r="C73" s="10">
        <v>0</v>
      </c>
    </row>
    <row r="74" spans="1:4" thickBot="1" x14ac:dyDescent="0.3">
      <c r="A74" s="63" t="s">
        <v>68</v>
      </c>
      <c r="B74" s="8">
        <f>+B75+B76+B77</f>
        <v>0</v>
      </c>
      <c r="C74" s="8">
        <f>+C75+C76+C77</f>
        <v>0</v>
      </c>
    </row>
    <row r="75" spans="1:4" ht="15" x14ac:dyDescent="0.25">
      <c r="A75" s="62" t="s">
        <v>69</v>
      </c>
      <c r="B75" s="9">
        <v>0</v>
      </c>
      <c r="C75" s="9">
        <v>0</v>
      </c>
    </row>
    <row r="76" spans="1:4" ht="15" x14ac:dyDescent="0.25">
      <c r="A76" s="6" t="s">
        <v>70</v>
      </c>
      <c r="B76" s="7">
        <v>0</v>
      </c>
      <c r="C76" s="7">
        <v>0</v>
      </c>
    </row>
    <row r="77" spans="1:4" ht="15" x14ac:dyDescent="0.25">
      <c r="A77" s="6" t="s">
        <v>71</v>
      </c>
      <c r="B77" s="7">
        <v>0</v>
      </c>
      <c r="C77" s="7">
        <v>0</v>
      </c>
    </row>
    <row r="78" spans="1:4" thickBot="1" x14ac:dyDescent="0.3">
      <c r="A78" s="32" t="s">
        <v>59</v>
      </c>
      <c r="B78" s="33"/>
      <c r="C78" s="33"/>
    </row>
    <row r="79" spans="1:4" ht="15" x14ac:dyDescent="0.25">
      <c r="A79" s="35" t="s">
        <v>72</v>
      </c>
      <c r="B79" s="36">
        <f>+B80+B83+B86</f>
        <v>0</v>
      </c>
      <c r="C79" s="36">
        <f>+C80+C83+C86</f>
        <v>0</v>
      </c>
    </row>
    <row r="80" spans="1:4" thickBot="1" x14ac:dyDescent="0.3">
      <c r="A80" s="35" t="s">
        <v>73</v>
      </c>
      <c r="B80" s="37">
        <f>+B81+B82</f>
        <v>0</v>
      </c>
      <c r="C80" s="37">
        <f>+C81+C82</f>
        <v>0</v>
      </c>
    </row>
    <row r="81" spans="1:3" ht="15" x14ac:dyDescent="0.25">
      <c r="A81" s="38" t="s">
        <v>74</v>
      </c>
      <c r="B81" s="39">
        <v>0</v>
      </c>
      <c r="C81" s="40">
        <v>0</v>
      </c>
    </row>
    <row r="82" spans="1:3" thickBot="1" x14ac:dyDescent="0.3">
      <c r="A82" s="38" t="s">
        <v>75</v>
      </c>
      <c r="B82" s="41">
        <v>0</v>
      </c>
      <c r="C82" s="42">
        <v>0</v>
      </c>
    </row>
    <row r="83" spans="1:3" thickBot="1" x14ac:dyDescent="0.3">
      <c r="A83" s="35" t="s">
        <v>76</v>
      </c>
      <c r="B83" s="43">
        <f>+B84+B85</f>
        <v>0</v>
      </c>
      <c r="C83" s="43">
        <f>+C84+C85</f>
        <v>0</v>
      </c>
    </row>
    <row r="84" spans="1:3" ht="15" x14ac:dyDescent="0.25">
      <c r="A84" s="38" t="s">
        <v>77</v>
      </c>
      <c r="B84" s="39">
        <v>0</v>
      </c>
      <c r="C84" s="40">
        <v>0</v>
      </c>
    </row>
    <row r="85" spans="1:3" thickBot="1" x14ac:dyDescent="0.3">
      <c r="A85" s="38" t="s">
        <v>78</v>
      </c>
      <c r="B85" s="41">
        <v>0</v>
      </c>
      <c r="C85" s="42">
        <v>0</v>
      </c>
    </row>
    <row r="86" spans="1:3" ht="15" x14ac:dyDescent="0.25">
      <c r="A86" s="44" t="s">
        <v>79</v>
      </c>
      <c r="B86" s="45">
        <f>+B87</f>
        <v>0</v>
      </c>
      <c r="C86" s="45">
        <f>+C87</f>
        <v>0</v>
      </c>
    </row>
    <row r="87" spans="1:3" ht="15" x14ac:dyDescent="0.25">
      <c r="A87" s="38" t="s">
        <v>80</v>
      </c>
      <c r="B87" s="46">
        <v>0</v>
      </c>
      <c r="C87" s="46">
        <v>0</v>
      </c>
    </row>
    <row r="88" spans="1:3" thickBot="1" x14ac:dyDescent="0.3">
      <c r="A88" s="47" t="s">
        <v>81</v>
      </c>
      <c r="B88" s="47"/>
      <c r="C88" s="48"/>
    </row>
    <row r="89" spans="1:3" ht="3.75" customHeight="1" x14ac:dyDescent="0.25">
      <c r="A89" s="49"/>
      <c r="B89" s="50"/>
      <c r="C89" s="50"/>
    </row>
    <row r="90" spans="1:3" ht="15" x14ac:dyDescent="0.25">
      <c r="A90" s="51" t="s">
        <v>82</v>
      </c>
      <c r="B90" s="52">
        <f>B65</f>
        <v>707103172</v>
      </c>
      <c r="C90" s="52">
        <f>C65</f>
        <v>726551854</v>
      </c>
    </row>
    <row r="91" spans="1:3" ht="15" x14ac:dyDescent="0.25">
      <c r="A91" s="49" t="s">
        <v>83</v>
      </c>
      <c r="B91" s="53"/>
      <c r="C91" s="53"/>
    </row>
    <row r="92" spans="1:3" ht="15" x14ac:dyDescent="0.25">
      <c r="A92" s="83" t="s">
        <v>84</v>
      </c>
      <c r="B92" s="84"/>
      <c r="C92" s="85"/>
    </row>
    <row r="93" spans="1:3" ht="15" x14ac:dyDescent="0.25">
      <c r="A93" s="86" t="s">
        <v>85</v>
      </c>
      <c r="B93" s="87"/>
      <c r="C93" s="88"/>
    </row>
    <row r="94" spans="1:3" ht="27" customHeight="1" x14ac:dyDescent="0.25">
      <c r="A94" s="77" t="s">
        <v>86</v>
      </c>
      <c r="B94" s="78"/>
      <c r="C94" s="79"/>
    </row>
    <row r="95" spans="1:3" ht="15" x14ac:dyDescent="0.25">
      <c r="A95" s="54"/>
      <c r="B95" s="54"/>
      <c r="C95" s="54"/>
    </row>
    <row r="96" spans="1:3" ht="15" x14ac:dyDescent="0.25">
      <c r="A96" s="54"/>
      <c r="B96" s="54"/>
      <c r="C96" s="54"/>
    </row>
    <row r="97" spans="1:4" ht="15" x14ac:dyDescent="0.25">
      <c r="A97" s="54"/>
      <c r="B97" s="54"/>
      <c r="C97" s="54"/>
    </row>
    <row r="99" spans="1:4" ht="24" customHeight="1" x14ac:dyDescent="0.25">
      <c r="A99" s="4" t="s">
        <v>87</v>
      </c>
      <c r="B99" s="4" t="s">
        <v>88</v>
      </c>
      <c r="C99" s="4"/>
      <c r="D99" s="4"/>
    </row>
    <row r="100" spans="1:4" ht="15" x14ac:dyDescent="0.25">
      <c r="A100" s="54" t="s">
        <v>89</v>
      </c>
      <c r="B100" s="55" t="s">
        <v>90</v>
      </c>
      <c r="C100" s="55"/>
      <c r="D100" s="55"/>
    </row>
    <row r="101" spans="1:4" ht="15" customHeight="1" x14ac:dyDescent="0.25">
      <c r="A101" s="56" t="s">
        <v>91</v>
      </c>
      <c r="B101" s="4" t="s">
        <v>92</v>
      </c>
      <c r="C101" s="56"/>
      <c r="D101" s="56"/>
    </row>
    <row r="102" spans="1:4" ht="15" x14ac:dyDescent="0.25">
      <c r="A102" s="4"/>
      <c r="B102" s="4"/>
      <c r="C102" s="4"/>
      <c r="D102" s="57"/>
    </row>
    <row r="103" spans="1:4" ht="15" x14ac:dyDescent="0.25">
      <c r="A103"/>
      <c r="B103" s="58"/>
      <c r="C103" s="58"/>
      <c r="D103" s="58"/>
    </row>
    <row r="104" spans="1:4" ht="15" x14ac:dyDescent="0.25">
      <c r="A104"/>
      <c r="B104" s="58"/>
      <c r="C104" s="58"/>
      <c r="D104" s="58"/>
    </row>
    <row r="105" spans="1:4" ht="15" x14ac:dyDescent="0.25">
      <c r="A105"/>
      <c r="B105" s="58"/>
      <c r="C105" s="58"/>
      <c r="D105" s="58"/>
    </row>
    <row r="106" spans="1:4" ht="15" x14ac:dyDescent="0.25">
      <c r="A106"/>
      <c r="B106" s="58"/>
      <c r="C106" s="58"/>
      <c r="D106" s="58"/>
    </row>
    <row r="107" spans="1:4" ht="15" x14ac:dyDescent="0.25">
      <c r="A107"/>
      <c r="B107" s="58"/>
      <c r="C107" s="58"/>
      <c r="D107" s="58"/>
    </row>
    <row r="108" spans="1:4" ht="15" x14ac:dyDescent="0.25">
      <c r="A108"/>
      <c r="B108"/>
      <c r="C108"/>
    </row>
  </sheetData>
  <mergeCells count="21">
    <mergeCell ref="A94:C94"/>
    <mergeCell ref="K51:K52"/>
    <mergeCell ref="L51:L52"/>
    <mergeCell ref="G59:H59"/>
    <mergeCell ref="E60:L60"/>
    <mergeCell ref="A92:C92"/>
    <mergeCell ref="A93:C93"/>
    <mergeCell ref="E51:E52"/>
    <mergeCell ref="F51:F52"/>
    <mergeCell ref="G51:G52"/>
    <mergeCell ref="H51:H52"/>
    <mergeCell ref="I51:I52"/>
    <mergeCell ref="J51:J52"/>
    <mergeCell ref="A10:A11"/>
    <mergeCell ref="B10:B11"/>
    <mergeCell ref="C10:C11"/>
    <mergeCell ref="A1:D3"/>
    <mergeCell ref="A5:C5"/>
    <mergeCell ref="A6:C6"/>
    <mergeCell ref="A7:C7"/>
    <mergeCell ref="A8:C8"/>
  </mergeCells>
  <pageMargins left="0" right="0" top="0.59055118110236227" bottom="0" header="0.31496062992125984" footer="0.31496062992125984"/>
  <pageSetup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Ramirez</cp:lastModifiedBy>
  <cp:lastPrinted>2025-05-07T18:57:22Z</cp:lastPrinted>
  <dcterms:created xsi:type="dcterms:W3CDTF">2025-05-01T18:57:28Z</dcterms:created>
  <dcterms:modified xsi:type="dcterms:W3CDTF">2025-05-12T19:44:30Z</dcterms:modified>
</cp:coreProperties>
</file>