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4\Emiliana\"/>
    </mc:Choice>
  </mc:AlternateContent>
  <xr:revisionPtr revIDLastSave="0" documentId="13_ncr:1_{5022B78B-E36E-499D-BD7A-A8F0F984D4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dificado" sheetId="5" r:id="rId1"/>
    <sheet name="EJEC GAS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5" l="1"/>
  <c r="E15" i="4" l="1"/>
  <c r="C40" i="4"/>
  <c r="C30" i="4"/>
  <c r="C28" i="5"/>
  <c r="C20" i="4"/>
  <c r="C14" i="4"/>
  <c r="E39" i="4"/>
  <c r="E37" i="4"/>
  <c r="E38" i="4"/>
  <c r="E32" i="4"/>
  <c r="E33" i="4"/>
  <c r="E34" i="4"/>
  <c r="E35" i="4"/>
  <c r="E36" i="4"/>
  <c r="E29" i="4"/>
  <c r="B38" i="5"/>
  <c r="B28" i="5"/>
  <c r="B12" i="5"/>
  <c r="E31" i="4" l="1"/>
  <c r="E30" i="4" s="1"/>
  <c r="C38" i="5"/>
  <c r="C13" i="4"/>
  <c r="B11" i="5"/>
  <c r="B48" i="5"/>
  <c r="C18" i="5"/>
  <c r="C12" i="5"/>
  <c r="E21" i="4"/>
  <c r="D14" i="4"/>
  <c r="C48" i="5" l="1"/>
  <c r="C11" i="5"/>
  <c r="E49" i="4" l="1"/>
  <c r="E48" i="4"/>
  <c r="E47" i="4"/>
  <c r="E46" i="4"/>
  <c r="E45" i="4"/>
  <c r="E44" i="4"/>
  <c r="E43" i="4"/>
  <c r="E42" i="4"/>
  <c r="E41" i="4"/>
  <c r="B40" i="4"/>
  <c r="B30" i="4"/>
  <c r="E28" i="4"/>
  <c r="E27" i="4"/>
  <c r="E26" i="4"/>
  <c r="E25" i="4"/>
  <c r="E24" i="4"/>
  <c r="E23" i="4"/>
  <c r="E22" i="4"/>
  <c r="D20" i="4"/>
  <c r="B20" i="4"/>
  <c r="E19" i="4"/>
  <c r="E18" i="4"/>
  <c r="E17" i="4"/>
  <c r="E16" i="4"/>
  <c r="B14" i="4"/>
  <c r="E40" i="4" l="1"/>
  <c r="E14" i="4"/>
  <c r="B13" i="4"/>
  <c r="B50" i="4"/>
  <c r="E20" i="4"/>
  <c r="D50" i="4"/>
  <c r="D13" i="4"/>
  <c r="C50" i="4"/>
  <c r="E50" i="4" l="1"/>
  <c r="E13" i="4"/>
</calcChain>
</file>

<file path=xl/sharedStrings.xml><?xml version="1.0" encoding="utf-8"?>
<sst xmlns="http://schemas.openxmlformats.org/spreadsheetml/2006/main" count="104" uniqueCount="61">
  <si>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</si>
  <si>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</si>
  <si>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</si>
  <si>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</si>
  <si>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</si>
  <si>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</si>
  <si>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</si>
  <si>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</si>
  <si>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</si>
  <si>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</si>
  <si>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</si>
  <si>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</si>
  <si>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</si>
  <si>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</si>
  <si>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</si>
  <si>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</si>
  <si>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</si>
  <si>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</si>
  <si>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</si>
  <si>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</si>
  <si>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</si>
  <si>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</si>
  <si>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</si>
  <si>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</si>
  <si>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</si>
  <si>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</si>
  <si>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</si>
  <si>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</si>
  <si>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</si>
  <si>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</si>
  <si>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</si>
  <si>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</si>
  <si>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</si>
  <si>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</si>
  <si>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</si>
  <si>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</si>
  <si>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</si>
  <si>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</si>
  <si>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</si>
  <si>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</si>
  <si>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</si>
  <si>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</si>
  <si>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</si>
  <si>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</si>
  <si>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</si>
  <si>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</si>
  <si>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</si>
  <si>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</si>
  <si>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</si>
  <si>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</si>
  <si>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</si>
  <si>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</si>
  <si>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INSTAL. TEMPORALES</t>
  </si>
  <si>
    <t>2.2.7 - SERVICIOS DE CONSERVACIÓN, REP. MENORES E INSTALACIONES TEMPORALES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</si>
  <si>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</si>
  <si>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REVISADO Y ELABORADO POR:</t>
  </si>
  <si>
    <t xml:space="preserve">VIRGINIA VERUSKA D`OLEO CABRERA </t>
  </si>
  <si>
    <t>Encargada DivIsiòn de Presupuesto</t>
  </si>
  <si>
    <t>ENERO 2024</t>
  </si>
  <si>
    <t>Fecha de registro: el 02 de enero de 2024</t>
  </si>
  <si>
    <t>Fecha de imputación: hasta el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</si>
</sst>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0" xfId="0" applyNumberFormat="1" applyFo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 applyFont="1"/>
    <xf numFmtId="4" fontId="0" fillId="0" borderId="0" xfId="0" applyNumberFormat="1" applyFont="1"/>
    <xf numFmtId="4" fontId="12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13" fillId="2" borderId="6" xfId="2" applyNumberFormat="1" applyFont="1" applyFill="1" applyBorder="1"/>
    <xf numFmtId="4" fontId="3" fillId="0" borderId="0" xfId="1" applyNumberFormat="1" applyFont="1"/>
    <xf numFmtId="4" fontId="12" fillId="0" borderId="0" xfId="1" applyNumberFormat="1" applyFont="1"/>
    <xf numFmtId="4" fontId="14" fillId="0" borderId="0" xfId="0" applyNumberFormat="1" applyFont="1" applyAlignment="1"/>
    <xf numFmtId="4" fontId="2" fillId="0" borderId="0" xfId="0" applyNumberFormat="1" applyFont="1"/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3" fillId="4" borderId="6" xfId="2" applyNumberFormat="1" applyFont="1" applyFill="1" applyBorder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8" fillId="0" borderId="0" xfId="0" applyFont="1" applyBorder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/>
    <xf numFmtId="0" fontId="12" fillId="0" borderId="0" xfId="0" applyFont="1" applyAlignment="1"/>
    <xf numFmtId="0" fontId="5" fillId="0" borderId="0" xfId="0" applyFont="1" applyAlignment="1">
      <alignment horizontal="left" wrapText="1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160780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397565</xdr:colOff>
      <xdr:row>57</xdr:row>
      <xdr:rowOff>66262</xdr:rowOff>
    </xdr:from>
    <xdr:to>
      <xdr:col>0</xdr:col>
      <xdr:colOff>1348117</xdr:colOff>
      <xdr:row>61</xdr:row>
      <xdr:rowOff>9914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5" y="11131827"/>
          <a:ext cx="950552" cy="73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857249</xdr:colOff>
      <xdr:row>0</xdr:row>
      <xdr:rowOff>0</xdr:rowOff>
    </xdr:from>
    <xdr:to>
      <xdr:col>6</xdr:col>
      <xdr:colOff>266312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0"/>
          <a:ext cx="2334599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65</xdr:row>
      <xdr:rowOff>149680</xdr:rowOff>
    </xdr:from>
    <xdr:to>
      <xdr:col>4</xdr:col>
      <xdr:colOff>991581</xdr:colOff>
      <xdr:row>70</xdr:row>
      <xdr:rowOff>40822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571" y="13307787"/>
          <a:ext cx="991581" cy="8436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K60"/>
  <sheetViews>
    <sheetView topLeftCell="A19" zoomScale="115" zoomScaleNormal="115" workbookViewId="0">
      <selection activeCell="B39" sqref="B39:B47"/>
    </sheetView>
  </sheetViews>
  <sheetFormatPr baseColWidth="10" defaultRowHeight="15.75" x14ac:dyDescent="0.25"/>
  <cols>
    <col min="1" max="1" width="61.85546875" style="2" customWidth="1"/>
    <col min="2" max="2" width="18.42578125" style="2" customWidth="1"/>
    <col min="3" max="3" width="19.42578125" style="2" customWidth="1"/>
    <col min="4" max="4" width="15.7109375" style="1" customWidth="1"/>
    <col min="8" max="8" width="13.85546875" style="38" bestFit="1" customWidth="1"/>
    <col min="9" max="9" width="16.5703125" style="38" bestFit="1" customWidth="1"/>
    <col min="10" max="10" width="17.140625" bestFit="1" customWidth="1"/>
  </cols>
  <sheetData>
    <row r="1" spans="1:11" s="3" customFormat="1" ht="18.75" x14ac:dyDescent="0.3">
      <c r="A1" s="60"/>
      <c r="B1" s="60"/>
      <c r="C1" s="60"/>
      <c r="D1" s="60"/>
      <c r="H1" s="36"/>
      <c r="I1" s="36"/>
    </row>
    <row r="2" spans="1:11" s="3" customFormat="1" ht="18.75" x14ac:dyDescent="0.3">
      <c r="A2" s="60"/>
      <c r="B2" s="60"/>
      <c r="C2" s="60"/>
      <c r="D2" s="60"/>
      <c r="H2" s="36"/>
      <c r="I2" s="36"/>
    </row>
    <row r="3" spans="1:11" s="3" customFormat="1" ht="18.75" x14ac:dyDescent="0.3">
      <c r="A3" s="60"/>
      <c r="B3" s="60"/>
      <c r="C3" s="60"/>
      <c r="D3" s="60"/>
      <c r="H3" s="36"/>
      <c r="I3" s="36"/>
    </row>
    <row r="4" spans="1:11" s="4" customFormat="1" ht="18.75" x14ac:dyDescent="0.3">
      <c r="A4" s="61" t="s">
        <v>49</v>
      </c>
      <c r="B4" s="61"/>
      <c r="C4" s="61"/>
      <c r="H4" s="37"/>
      <c r="I4" s="37"/>
    </row>
    <row r="5" spans="1:11" s="4" customFormat="1" ht="15" customHeight="1" x14ac:dyDescent="0.3">
      <c r="A5" s="62" t="s">
        <v>47</v>
      </c>
      <c r="B5" s="62"/>
      <c r="C5" s="62"/>
      <c r="H5" s="37"/>
      <c r="I5" s="37"/>
    </row>
    <row r="6" spans="1:11" s="4" customFormat="1" ht="18.75" x14ac:dyDescent="0.3">
      <c r="A6" s="63" t="s">
        <v>58</v>
      </c>
      <c r="B6" s="63"/>
      <c r="C6" s="63"/>
      <c r="H6" s="37"/>
      <c r="I6" s="37"/>
    </row>
    <row r="7" spans="1:11" s="4" customFormat="1" ht="14.25" customHeight="1" x14ac:dyDescent="0.3">
      <c r="A7" s="60" t="s">
        <v>1</v>
      </c>
      <c r="B7" s="60"/>
      <c r="C7" s="60"/>
      <c r="H7" s="37"/>
      <c r="I7" s="37"/>
    </row>
    <row r="8" spans="1:11" s="4" customFormat="1" ht="9.75" customHeight="1" x14ac:dyDescent="0.3">
      <c r="A8" s="5"/>
      <c r="B8" s="5"/>
      <c r="C8" s="5"/>
      <c r="H8" s="37"/>
      <c r="I8" s="37"/>
    </row>
    <row r="9" spans="1:11" ht="15" x14ac:dyDescent="0.25">
      <c r="A9" s="48" t="s">
        <v>2</v>
      </c>
      <c r="B9" s="50" t="s">
        <v>3</v>
      </c>
      <c r="C9" s="52" t="s">
        <v>4</v>
      </c>
    </row>
    <row r="10" spans="1:11" ht="15" x14ac:dyDescent="0.25">
      <c r="A10" s="49"/>
      <c r="B10" s="51"/>
      <c r="C10" s="53"/>
    </row>
    <row r="11" spans="1:11" ht="15" x14ac:dyDescent="0.25">
      <c r="A11" s="6" t="s">
        <v>5</v>
      </c>
      <c r="B11" s="7">
        <f>B12+B18+B28+B38</f>
        <v>696521299</v>
      </c>
      <c r="C11" s="7">
        <f>C12+C18+C28+C38</f>
        <v>0</v>
      </c>
      <c r="D11" s="22"/>
      <c r="G11" s="39"/>
      <c r="H11" s="40"/>
      <c r="I11" s="40"/>
      <c r="J11" s="39"/>
      <c r="K11" s="39"/>
    </row>
    <row r="12" spans="1:11" ht="15" x14ac:dyDescent="0.25">
      <c r="A12" s="6" t="s">
        <v>6</v>
      </c>
      <c r="B12" s="7">
        <f>SUM(B13:B17)</f>
        <v>622525502</v>
      </c>
      <c r="C12" s="7">
        <f>C13+C14+C15+C17</f>
        <v>0</v>
      </c>
      <c r="G12" s="39"/>
      <c r="H12" s="40"/>
      <c r="I12" s="40"/>
      <c r="J12" s="39"/>
      <c r="K12" s="39"/>
    </row>
    <row r="13" spans="1:11" ht="15" x14ac:dyDescent="0.25">
      <c r="A13" s="8" t="s">
        <v>7</v>
      </c>
      <c r="B13" s="9">
        <v>482098953</v>
      </c>
      <c r="C13" s="9">
        <v>0</v>
      </c>
      <c r="G13" s="39"/>
      <c r="H13" s="40"/>
      <c r="I13" s="40"/>
      <c r="J13" s="39"/>
      <c r="K13" s="39"/>
    </row>
    <row r="14" spans="1:11" ht="15" x14ac:dyDescent="0.25">
      <c r="A14" s="8" t="s">
        <v>8</v>
      </c>
      <c r="B14" s="9">
        <v>72668453</v>
      </c>
      <c r="C14" s="9">
        <v>0</v>
      </c>
      <c r="G14" s="39"/>
      <c r="H14" s="40"/>
      <c r="I14" s="40"/>
      <c r="J14" s="40"/>
      <c r="K14" s="39"/>
    </row>
    <row r="15" spans="1:11" ht="15" x14ac:dyDescent="0.25">
      <c r="A15" s="8" t="s">
        <v>9</v>
      </c>
      <c r="B15" s="9">
        <v>396000</v>
      </c>
      <c r="C15" s="9">
        <v>0</v>
      </c>
      <c r="G15" s="39"/>
      <c r="H15" s="40"/>
      <c r="I15" s="40"/>
      <c r="J15" s="40"/>
      <c r="K15" s="39"/>
    </row>
    <row r="16" spans="1:11" ht="15" x14ac:dyDescent="0.25">
      <c r="A16" s="8" t="s">
        <v>10</v>
      </c>
      <c r="B16" s="9">
        <v>0</v>
      </c>
      <c r="C16" s="9">
        <v>0</v>
      </c>
      <c r="G16" s="39"/>
      <c r="H16" s="40"/>
      <c r="I16" s="40"/>
      <c r="J16" s="40"/>
      <c r="K16" s="39"/>
    </row>
    <row r="17" spans="1:11" ht="15" x14ac:dyDescent="0.25">
      <c r="A17" s="8" t="s">
        <v>11</v>
      </c>
      <c r="B17" s="9">
        <v>67362096</v>
      </c>
      <c r="C17" s="9">
        <v>0</v>
      </c>
      <c r="G17" s="39"/>
      <c r="H17" s="40"/>
      <c r="I17" s="40"/>
      <c r="J17" s="40"/>
      <c r="K17" s="39"/>
    </row>
    <row r="18" spans="1:11" ht="15" x14ac:dyDescent="0.25">
      <c r="A18" s="6" t="s">
        <v>12</v>
      </c>
      <c r="B18" s="7">
        <f>SUM(B19:B27)</f>
        <v>57358410</v>
      </c>
      <c r="C18" s="7">
        <f>C19+C20+C21+C22+C23+C24+C25+C26+C27</f>
        <v>0</v>
      </c>
      <c r="G18" s="39"/>
      <c r="H18" s="40"/>
      <c r="I18" s="40"/>
      <c r="J18" s="40"/>
      <c r="K18" s="39"/>
    </row>
    <row r="19" spans="1:11" ht="15" x14ac:dyDescent="0.25">
      <c r="A19" s="8" t="s">
        <v>13</v>
      </c>
      <c r="B19" s="9">
        <v>35784499</v>
      </c>
      <c r="C19" s="9">
        <v>0</v>
      </c>
      <c r="G19" s="39"/>
      <c r="H19" s="40"/>
      <c r="I19" s="40"/>
      <c r="J19" s="40"/>
      <c r="K19" s="39"/>
    </row>
    <row r="20" spans="1:11" ht="15" x14ac:dyDescent="0.25">
      <c r="A20" s="8" t="s">
        <v>14</v>
      </c>
      <c r="B20" s="9">
        <v>676300</v>
      </c>
      <c r="C20" s="9">
        <v>0</v>
      </c>
      <c r="G20" s="39"/>
      <c r="H20" s="40"/>
      <c r="I20" s="40"/>
      <c r="J20" s="40"/>
      <c r="K20" s="39"/>
    </row>
    <row r="21" spans="1:11" ht="15" x14ac:dyDescent="0.25">
      <c r="A21" s="8" t="s">
        <v>15</v>
      </c>
      <c r="B21" s="9">
        <v>905031</v>
      </c>
      <c r="C21" s="9">
        <v>0</v>
      </c>
      <c r="G21" s="39"/>
      <c r="H21" s="40"/>
      <c r="I21" s="40"/>
      <c r="J21" s="40"/>
      <c r="K21" s="39"/>
    </row>
    <row r="22" spans="1:11" ht="15" x14ac:dyDescent="0.25">
      <c r="A22" s="8" t="s">
        <v>16</v>
      </c>
      <c r="B22" s="9">
        <v>260980</v>
      </c>
      <c r="C22" s="9">
        <v>0</v>
      </c>
      <c r="G22" s="39"/>
      <c r="H22" s="40"/>
      <c r="I22" s="40"/>
      <c r="J22" s="40"/>
      <c r="K22" s="39"/>
    </row>
    <row r="23" spans="1:11" ht="15" x14ac:dyDescent="0.25">
      <c r="A23" s="8" t="s">
        <v>17</v>
      </c>
      <c r="B23" s="9">
        <v>3943000</v>
      </c>
      <c r="C23" s="9">
        <v>0</v>
      </c>
      <c r="G23" s="39"/>
      <c r="H23" s="40"/>
      <c r="I23" s="40"/>
      <c r="J23" s="40"/>
      <c r="K23" s="39"/>
    </row>
    <row r="24" spans="1:11" ht="15" x14ac:dyDescent="0.25">
      <c r="A24" s="8" t="s">
        <v>18</v>
      </c>
      <c r="B24" s="9">
        <v>5450000</v>
      </c>
      <c r="C24" s="9">
        <v>0</v>
      </c>
      <c r="G24" s="39"/>
      <c r="H24" s="40"/>
      <c r="I24" s="40"/>
      <c r="J24" s="39"/>
      <c r="K24" s="39"/>
    </row>
    <row r="25" spans="1:11" ht="15" x14ac:dyDescent="0.25">
      <c r="A25" s="8" t="s">
        <v>53</v>
      </c>
      <c r="B25" s="9">
        <v>1565000</v>
      </c>
      <c r="C25" s="9">
        <v>0</v>
      </c>
      <c r="G25" s="39"/>
      <c r="H25" s="40"/>
      <c r="I25" s="40"/>
      <c r="J25" s="39"/>
      <c r="K25" s="39"/>
    </row>
    <row r="26" spans="1:11" ht="15" x14ac:dyDescent="0.25">
      <c r="A26" s="8" t="s">
        <v>19</v>
      </c>
      <c r="B26" s="9">
        <v>4800000</v>
      </c>
      <c r="C26" s="9">
        <v>0</v>
      </c>
      <c r="G26" s="39"/>
      <c r="H26" s="40"/>
      <c r="I26" s="40"/>
      <c r="J26" s="39"/>
      <c r="K26" s="39"/>
    </row>
    <row r="27" spans="1:11" ht="15" x14ac:dyDescent="0.25">
      <c r="A27" s="8" t="s">
        <v>20</v>
      </c>
      <c r="B27" s="9">
        <v>3973600</v>
      </c>
      <c r="C27" s="9">
        <v>0</v>
      </c>
    </row>
    <row r="28" spans="1:11" ht="15" x14ac:dyDescent="0.25">
      <c r="A28" s="6" t="s">
        <v>21</v>
      </c>
      <c r="B28" s="7">
        <f>SUM(B29:B37)</f>
        <v>13133749</v>
      </c>
      <c r="C28" s="7">
        <f>C29+C30+C31+C32+C33+C34+C35+C37</f>
        <v>0</v>
      </c>
    </row>
    <row r="29" spans="1:11" ht="15" x14ac:dyDescent="0.25">
      <c r="A29" s="8" t="s">
        <v>22</v>
      </c>
      <c r="B29" s="9">
        <v>1503999</v>
      </c>
      <c r="C29" s="9">
        <v>0</v>
      </c>
    </row>
    <row r="30" spans="1:11" ht="15" x14ac:dyDescent="0.25">
      <c r="A30" s="8" t="s">
        <v>23</v>
      </c>
      <c r="B30" s="9">
        <v>670000</v>
      </c>
      <c r="C30" s="9">
        <v>0</v>
      </c>
    </row>
    <row r="31" spans="1:11" ht="15" x14ac:dyDescent="0.25">
      <c r="A31" s="8" t="s">
        <v>24</v>
      </c>
      <c r="B31" s="9">
        <v>250000</v>
      </c>
      <c r="C31" s="9">
        <v>0</v>
      </c>
    </row>
    <row r="32" spans="1:11" ht="15" x14ac:dyDescent="0.25">
      <c r="A32" s="8" t="s">
        <v>25</v>
      </c>
      <c r="B32" s="9">
        <v>0</v>
      </c>
      <c r="C32" s="9">
        <v>0</v>
      </c>
    </row>
    <row r="33" spans="1:3" ht="15" x14ac:dyDescent="0.25">
      <c r="A33" s="8" t="s">
        <v>26</v>
      </c>
      <c r="B33" s="9">
        <v>60000</v>
      </c>
      <c r="C33" s="9">
        <v>0</v>
      </c>
    </row>
    <row r="34" spans="1:3" ht="15" x14ac:dyDescent="0.25">
      <c r="A34" s="8" t="s">
        <v>27</v>
      </c>
      <c r="B34" s="9">
        <v>0</v>
      </c>
      <c r="C34" s="9">
        <v>0</v>
      </c>
    </row>
    <row r="35" spans="1:3" ht="15" x14ac:dyDescent="0.25">
      <c r="A35" s="8" t="s">
        <v>28</v>
      </c>
      <c r="B35" s="9">
        <v>7550000</v>
      </c>
      <c r="C35" s="9">
        <v>0</v>
      </c>
    </row>
    <row r="36" spans="1:3" ht="15" x14ac:dyDescent="0.25">
      <c r="A36" s="8" t="s">
        <v>29</v>
      </c>
      <c r="B36" s="9">
        <v>0</v>
      </c>
      <c r="C36" s="9">
        <v>0</v>
      </c>
    </row>
    <row r="37" spans="1:3" ht="15" x14ac:dyDescent="0.25">
      <c r="A37" s="8" t="s">
        <v>30</v>
      </c>
      <c r="B37" s="9">
        <v>3099750</v>
      </c>
      <c r="C37" s="9">
        <v>0</v>
      </c>
    </row>
    <row r="38" spans="1:3" ht="15" x14ac:dyDescent="0.25">
      <c r="A38" s="6" t="s">
        <v>31</v>
      </c>
      <c r="B38" s="7">
        <f>SUM(B39:B47)</f>
        <v>3503638</v>
      </c>
      <c r="C38" s="7">
        <f>SUM(C39:C47)</f>
        <v>0</v>
      </c>
    </row>
    <row r="39" spans="1:3" ht="15" x14ac:dyDescent="0.25">
      <c r="A39" s="8" t="s">
        <v>32</v>
      </c>
      <c r="B39" s="9">
        <v>1358000</v>
      </c>
      <c r="C39" s="9">
        <v>0</v>
      </c>
    </row>
    <row r="40" spans="1:3" ht="15" x14ac:dyDescent="0.25">
      <c r="A40" s="8" t="s">
        <v>33</v>
      </c>
      <c r="B40" s="9">
        <v>369300</v>
      </c>
      <c r="C40" s="9">
        <v>0</v>
      </c>
    </row>
    <row r="41" spans="1:3" ht="15" x14ac:dyDescent="0.25">
      <c r="A41" s="8" t="s">
        <v>34</v>
      </c>
      <c r="B41" s="9">
        <v>0</v>
      </c>
      <c r="C41" s="9">
        <v>0</v>
      </c>
    </row>
    <row r="42" spans="1:3" ht="15" x14ac:dyDescent="0.25">
      <c r="A42" s="8" t="s">
        <v>35</v>
      </c>
      <c r="B42" s="9">
        <v>0</v>
      </c>
      <c r="C42" s="9">
        <v>0</v>
      </c>
    </row>
    <row r="43" spans="1:3" ht="15" x14ac:dyDescent="0.25">
      <c r="A43" s="8" t="s">
        <v>36</v>
      </c>
      <c r="B43" s="9">
        <v>201338</v>
      </c>
      <c r="C43" s="9">
        <v>0</v>
      </c>
    </row>
    <row r="44" spans="1:3" ht="15" x14ac:dyDescent="0.25">
      <c r="A44" s="8" t="s">
        <v>37</v>
      </c>
      <c r="B44" s="9">
        <v>0</v>
      </c>
      <c r="C44" s="9">
        <v>0</v>
      </c>
    </row>
    <row r="45" spans="1:3" ht="15" x14ac:dyDescent="0.25">
      <c r="A45" s="8" t="s">
        <v>38</v>
      </c>
      <c r="B45" s="9">
        <v>0</v>
      </c>
      <c r="C45" s="9">
        <v>0</v>
      </c>
    </row>
    <row r="46" spans="1:3" ht="15" x14ac:dyDescent="0.25">
      <c r="A46" s="8" t="s">
        <v>39</v>
      </c>
      <c r="B46" s="9">
        <v>1575000</v>
      </c>
      <c r="C46" s="9">
        <v>0</v>
      </c>
    </row>
    <row r="47" spans="1:3" ht="15" x14ac:dyDescent="0.25">
      <c r="A47" s="8" t="s">
        <v>40</v>
      </c>
      <c r="B47" s="9">
        <v>0</v>
      </c>
      <c r="C47" s="9">
        <v>0</v>
      </c>
    </row>
    <row r="48" spans="1:3" thickBot="1" x14ac:dyDescent="0.3">
      <c r="A48" s="10" t="s">
        <v>41</v>
      </c>
      <c r="B48" s="11">
        <f>+B12+B18+B28+B38</f>
        <v>696521299</v>
      </c>
      <c r="C48" s="11">
        <f>+C12+C18+C28+C38</f>
        <v>0</v>
      </c>
    </row>
    <row r="49" spans="1:4" thickTop="1" x14ac:dyDescent="0.25">
      <c r="A49" s="54" t="s">
        <v>50</v>
      </c>
      <c r="B49" s="55"/>
      <c r="C49" s="56"/>
    </row>
    <row r="50" spans="1:4" ht="15" x14ac:dyDescent="0.25">
      <c r="A50" s="57" t="s">
        <v>51</v>
      </c>
      <c r="B50" s="58"/>
      <c r="C50" s="59"/>
    </row>
    <row r="51" spans="1:4" ht="15" x14ac:dyDescent="0.25">
      <c r="A51" s="41"/>
      <c r="B51" s="41"/>
      <c r="C51" s="41"/>
    </row>
    <row r="52" spans="1:4" ht="15" x14ac:dyDescent="0.25">
      <c r="A52" s="41"/>
      <c r="B52" s="41"/>
      <c r="C52" s="41"/>
    </row>
    <row r="54" spans="1:4" ht="15" customHeight="1" x14ac:dyDescent="0.25">
      <c r="A54" s="47" t="s">
        <v>55</v>
      </c>
      <c r="B54" s="42"/>
      <c r="C54" s="42"/>
    </row>
    <row r="55" spans="1:4" ht="15" customHeight="1" x14ac:dyDescent="0.25">
      <c r="A55" s="44" t="s">
        <v>56</v>
      </c>
      <c r="B55" s="43"/>
      <c r="C55" s="43"/>
    </row>
    <row r="56" spans="1:4" ht="15" customHeight="1" x14ac:dyDescent="0.25">
      <c r="A56" s="47" t="s">
        <v>57</v>
      </c>
      <c r="B56" s="42"/>
      <c r="C56" s="42"/>
    </row>
    <row r="57" spans="1:4" ht="15.75" customHeight="1" x14ac:dyDescent="0.25">
      <c r="A57" s="45"/>
      <c r="B57" s="45"/>
      <c r="C57" s="45"/>
      <c r="D57" s="45"/>
    </row>
    <row r="58" spans="1:4" ht="15.75" customHeight="1" x14ac:dyDescent="0.25">
      <c r="A58" s="45"/>
      <c r="B58" s="45"/>
      <c r="C58" s="45"/>
      <c r="D58" s="45"/>
    </row>
    <row r="59" spans="1:4" ht="15.75" customHeight="1" x14ac:dyDescent="0.25">
      <c r="A59" s="45"/>
      <c r="B59" s="45"/>
      <c r="C59" s="45"/>
      <c r="D59" s="45"/>
    </row>
    <row r="60" spans="1:4" ht="15.75" customHeight="1" x14ac:dyDescent="0.25">
      <c r="A60" s="45"/>
      <c r="B60" s="45"/>
      <c r="C60" s="45"/>
      <c r="D60" s="45"/>
    </row>
  </sheetData>
  <mergeCells count="10">
    <mergeCell ref="A1:D3"/>
    <mergeCell ref="A4:C4"/>
    <mergeCell ref="A5:C5"/>
    <mergeCell ref="A6:C6"/>
    <mergeCell ref="A7:C7"/>
    <mergeCell ref="A9:A10"/>
    <mergeCell ref="B9:B10"/>
    <mergeCell ref="C9:C10"/>
    <mergeCell ref="A49:C49"/>
    <mergeCell ref="A50:C50"/>
  </mergeCells>
  <printOptions horizontalCentered="1" verticalCentered="1"/>
  <pageMargins left="0.70866141732283472" right="0.70866141732283472" top="0.15748031496062992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3"/>
  <sheetViews>
    <sheetView tabSelected="1" zoomScale="70" zoomScaleNormal="70" workbookViewId="0">
      <selection activeCell="A54" sqref="A54"/>
    </sheetView>
  </sheetViews>
  <sheetFormatPr baseColWidth="10" defaultRowHeight="15" x14ac:dyDescent="0.25"/>
  <cols>
    <col min="1" max="1" width="80.42578125" style="1" customWidth="1"/>
    <col min="2" max="2" width="17.5703125" style="23" customWidth="1"/>
    <col min="3" max="3" width="16.7109375" style="32" customWidth="1"/>
    <col min="4" max="4" width="15.85546875" style="23" customWidth="1"/>
    <col min="5" max="5" width="16.42578125" style="23" customWidth="1"/>
    <col min="6" max="16384" width="11.42578125" style="1"/>
  </cols>
  <sheetData>
    <row r="1" spans="1:5" x14ac:dyDescent="0.25">
      <c r="C1" s="64"/>
      <c r="D1" s="64"/>
    </row>
    <row r="2" spans="1:5" x14ac:dyDescent="0.25">
      <c r="C2" s="64"/>
      <c r="D2" s="64"/>
    </row>
    <row r="3" spans="1:5" x14ac:dyDescent="0.25">
      <c r="C3" s="64"/>
      <c r="D3" s="64"/>
    </row>
    <row r="4" spans="1:5" ht="15.75" x14ac:dyDescent="0.25">
      <c r="A4" s="68" t="s">
        <v>48</v>
      </c>
      <c r="B4" s="69"/>
      <c r="C4" s="69"/>
      <c r="D4" s="69"/>
      <c r="E4" s="69"/>
    </row>
    <row r="5" spans="1:5" ht="15.75" x14ac:dyDescent="0.25">
      <c r="A5" s="68" t="s">
        <v>49</v>
      </c>
      <c r="B5" s="69"/>
      <c r="C5" s="69"/>
      <c r="D5" s="69"/>
      <c r="E5" s="69"/>
    </row>
    <row r="6" spans="1:5" ht="15.75" x14ac:dyDescent="0.25">
      <c r="A6" s="70" t="s">
        <v>0</v>
      </c>
      <c r="B6" s="71"/>
      <c r="C6" s="71"/>
      <c r="D6" s="71"/>
      <c r="E6" s="71"/>
    </row>
    <row r="7" spans="1:5" ht="15.75" x14ac:dyDescent="0.25">
      <c r="A7" s="72" t="s">
        <v>58</v>
      </c>
      <c r="B7" s="73"/>
      <c r="C7" s="73"/>
      <c r="D7" s="73"/>
      <c r="E7" s="73"/>
    </row>
    <row r="8" spans="1:5" ht="15.75" x14ac:dyDescent="0.25">
      <c r="A8" s="74" t="s">
        <v>42</v>
      </c>
      <c r="B8" s="74"/>
      <c r="C8" s="74"/>
      <c r="D8" s="74"/>
      <c r="E8" s="74"/>
    </row>
    <row r="9" spans="1:5" ht="15.75" x14ac:dyDescent="0.25">
      <c r="A9" s="74" t="s">
        <v>1</v>
      </c>
      <c r="B9" s="74"/>
      <c r="C9" s="74"/>
      <c r="D9" s="74"/>
      <c r="E9" s="74"/>
    </row>
    <row r="10" spans="1:5" ht="15.75" x14ac:dyDescent="0.25">
      <c r="A10" s="2"/>
      <c r="B10" s="15"/>
      <c r="C10" s="24"/>
      <c r="D10" s="29"/>
      <c r="E10" s="29"/>
    </row>
    <row r="11" spans="1:5" ht="15.75" x14ac:dyDescent="0.25">
      <c r="A11" s="65" t="s">
        <v>2</v>
      </c>
      <c r="B11" s="66" t="s">
        <v>3</v>
      </c>
      <c r="C11" s="66" t="s">
        <v>4</v>
      </c>
      <c r="D11" s="67" t="s">
        <v>43</v>
      </c>
      <c r="E11" s="67"/>
    </row>
    <row r="12" spans="1:5" ht="15.75" x14ac:dyDescent="0.25">
      <c r="A12" s="65"/>
      <c r="B12" s="66"/>
      <c r="C12" s="66"/>
      <c r="D12" s="33" t="s">
        <v>44</v>
      </c>
      <c r="E12" s="33" t="s">
        <v>45</v>
      </c>
    </row>
    <row r="13" spans="1:5" ht="15.75" x14ac:dyDescent="0.25">
      <c r="A13" s="12" t="s">
        <v>5</v>
      </c>
      <c r="B13" s="25">
        <f t="shared" ref="B13:D13" si="0">B14+B20+B30+B40</f>
        <v>696521299</v>
      </c>
      <c r="C13" s="26">
        <f>C14+C20+C30+C40</f>
        <v>696521299</v>
      </c>
      <c r="D13" s="34">
        <f t="shared" si="0"/>
        <v>44862620.939999998</v>
      </c>
      <c r="E13" s="34">
        <f>E14+E20+E30+E40</f>
        <v>44862620.939999998</v>
      </c>
    </row>
    <row r="14" spans="1:5" ht="15.75" x14ac:dyDescent="0.25">
      <c r="A14" s="13" t="s">
        <v>6</v>
      </c>
      <c r="B14" s="25">
        <f t="shared" ref="B14" si="1">SUM(B15:B19)</f>
        <v>622525502</v>
      </c>
      <c r="C14" s="26">
        <f>C15+C16+C17+C19</f>
        <v>622525502</v>
      </c>
      <c r="D14" s="34">
        <f t="shared" ref="D14" si="2">SUM(D15:D19)</f>
        <v>42638468.280000001</v>
      </c>
      <c r="E14" s="34">
        <f>SUM(E15:E19)</f>
        <v>42638468.280000001</v>
      </c>
    </row>
    <row r="15" spans="1:5" ht="15.75" x14ac:dyDescent="0.25">
      <c r="A15" s="14" t="s">
        <v>7</v>
      </c>
      <c r="B15" s="27">
        <v>482098953</v>
      </c>
      <c r="C15" s="27">
        <v>482098953</v>
      </c>
      <c r="D15" s="27">
        <v>36671557.75</v>
      </c>
      <c r="E15" s="27">
        <f>SUM(D15:D15)</f>
        <v>36671557.75</v>
      </c>
    </row>
    <row r="16" spans="1:5" ht="15.75" x14ac:dyDescent="0.25">
      <c r="A16" s="14" t="s">
        <v>8</v>
      </c>
      <c r="B16" s="27">
        <v>72668453</v>
      </c>
      <c r="C16" s="27">
        <v>72668453</v>
      </c>
      <c r="D16" s="27">
        <v>382000</v>
      </c>
      <c r="E16" s="27">
        <f>SUM(D16:D16)</f>
        <v>382000</v>
      </c>
    </row>
    <row r="17" spans="1:5" ht="15.75" x14ac:dyDescent="0.25">
      <c r="A17" s="14" t="s">
        <v>9</v>
      </c>
      <c r="B17" s="27">
        <v>396000</v>
      </c>
      <c r="C17" s="27">
        <v>396000</v>
      </c>
      <c r="D17" s="27">
        <v>0</v>
      </c>
      <c r="E17" s="27">
        <f>SUM(D17:D17)</f>
        <v>0</v>
      </c>
    </row>
    <row r="18" spans="1:5" ht="15.75" x14ac:dyDescent="0.25">
      <c r="A18" s="14" t="s">
        <v>10</v>
      </c>
      <c r="B18" s="27">
        <v>0</v>
      </c>
      <c r="C18" s="27">
        <v>0</v>
      </c>
      <c r="D18" s="27">
        <v>0</v>
      </c>
      <c r="E18" s="27">
        <f>SUM(D18:D18)</f>
        <v>0</v>
      </c>
    </row>
    <row r="19" spans="1:5" ht="15.75" x14ac:dyDescent="0.25">
      <c r="A19" s="14" t="s">
        <v>11</v>
      </c>
      <c r="B19" s="27">
        <v>67362096</v>
      </c>
      <c r="C19" s="27">
        <v>67362096</v>
      </c>
      <c r="D19" s="27">
        <v>5584910.5300000003</v>
      </c>
      <c r="E19" s="27">
        <f>SUM(D19:D19)</f>
        <v>5584910.5300000003</v>
      </c>
    </row>
    <row r="20" spans="1:5" ht="15.75" x14ac:dyDescent="0.25">
      <c r="A20" s="13" t="s">
        <v>12</v>
      </c>
      <c r="B20" s="25">
        <f>SUM(B21:B29)</f>
        <v>57358410</v>
      </c>
      <c r="C20" s="26">
        <f>C21+C22+C23+C24+C25+C26+C27+C28+C29</f>
        <v>57358410</v>
      </c>
      <c r="D20" s="34">
        <f t="shared" ref="D20" si="3">SUM(D21:D29)</f>
        <v>2224152.66</v>
      </c>
      <c r="E20" s="34">
        <f>SUM(E21:E29)</f>
        <v>2224152.66</v>
      </c>
    </row>
    <row r="21" spans="1:5" ht="15.75" x14ac:dyDescent="0.25">
      <c r="A21" s="16" t="s">
        <v>13</v>
      </c>
      <c r="B21" s="27">
        <v>35784499</v>
      </c>
      <c r="C21" s="27">
        <v>35784499</v>
      </c>
      <c r="D21" s="35">
        <v>1921905.87</v>
      </c>
      <c r="E21" s="35">
        <f t="shared" ref="E21:E29" si="4">SUM(D21:D21)</f>
        <v>1921905.87</v>
      </c>
    </row>
    <row r="22" spans="1:5" ht="15.75" x14ac:dyDescent="0.25">
      <c r="A22" s="16" t="s">
        <v>14</v>
      </c>
      <c r="B22" s="27">
        <v>676300</v>
      </c>
      <c r="C22" s="27">
        <v>676300</v>
      </c>
      <c r="D22" s="35">
        <v>0</v>
      </c>
      <c r="E22" s="35">
        <f t="shared" si="4"/>
        <v>0</v>
      </c>
    </row>
    <row r="23" spans="1:5" ht="15.75" x14ac:dyDescent="0.25">
      <c r="A23" s="16" t="s">
        <v>15</v>
      </c>
      <c r="B23" s="27">
        <v>905031</v>
      </c>
      <c r="C23" s="27">
        <v>905031</v>
      </c>
      <c r="D23" s="35">
        <v>0</v>
      </c>
      <c r="E23" s="35">
        <f t="shared" si="4"/>
        <v>0</v>
      </c>
    </row>
    <row r="24" spans="1:5" ht="15.75" x14ac:dyDescent="0.25">
      <c r="A24" s="16" t="s">
        <v>16</v>
      </c>
      <c r="B24" s="27">
        <v>260980</v>
      </c>
      <c r="C24" s="27">
        <v>260980</v>
      </c>
      <c r="D24" s="35">
        <v>0</v>
      </c>
      <c r="E24" s="35">
        <f t="shared" si="4"/>
        <v>0</v>
      </c>
    </row>
    <row r="25" spans="1:5" ht="15.75" x14ac:dyDescent="0.25">
      <c r="A25" s="16" t="s">
        <v>17</v>
      </c>
      <c r="B25" s="27">
        <v>3943000</v>
      </c>
      <c r="C25" s="27">
        <v>4943000</v>
      </c>
      <c r="D25" s="35">
        <v>0</v>
      </c>
      <c r="E25" s="35">
        <f t="shared" si="4"/>
        <v>0</v>
      </c>
    </row>
    <row r="26" spans="1:5" ht="15.75" x14ac:dyDescent="0.25">
      <c r="A26" s="14" t="s">
        <v>18</v>
      </c>
      <c r="B26" s="27">
        <v>5450000</v>
      </c>
      <c r="C26" s="27">
        <v>5450000</v>
      </c>
      <c r="D26" s="27">
        <v>302246.78999999998</v>
      </c>
      <c r="E26" s="27">
        <f t="shared" si="4"/>
        <v>302246.78999999998</v>
      </c>
    </row>
    <row r="27" spans="1:5" ht="15.75" x14ac:dyDescent="0.25">
      <c r="A27" s="14" t="s">
        <v>52</v>
      </c>
      <c r="B27" s="27">
        <v>1565000</v>
      </c>
      <c r="C27" s="27">
        <v>1213350</v>
      </c>
      <c r="D27" s="27">
        <v>0</v>
      </c>
      <c r="E27" s="27">
        <f t="shared" si="4"/>
        <v>0</v>
      </c>
    </row>
    <row r="28" spans="1:5" ht="15.75" x14ac:dyDescent="0.25">
      <c r="A28" s="14" t="s">
        <v>19</v>
      </c>
      <c r="B28" s="27">
        <v>4800000</v>
      </c>
      <c r="C28" s="27">
        <v>5151650</v>
      </c>
      <c r="D28" s="27">
        <v>0</v>
      </c>
      <c r="E28" s="27">
        <f t="shared" si="4"/>
        <v>0</v>
      </c>
    </row>
    <row r="29" spans="1:5" ht="15.75" x14ac:dyDescent="0.25">
      <c r="A29" s="14" t="s">
        <v>20</v>
      </c>
      <c r="B29" s="27">
        <v>3973600</v>
      </c>
      <c r="C29" s="27">
        <v>2973600</v>
      </c>
      <c r="D29" s="27">
        <v>0</v>
      </c>
      <c r="E29" s="27">
        <f t="shared" si="4"/>
        <v>0</v>
      </c>
    </row>
    <row r="30" spans="1:5" ht="15.75" x14ac:dyDescent="0.25">
      <c r="A30" s="13" t="s">
        <v>21</v>
      </c>
      <c r="B30" s="25">
        <f>+B31+B32+B33+B34+B35+B36+B37+B38+B39</f>
        <v>13133749</v>
      </c>
      <c r="C30" s="26">
        <f>C31+C32+C33+C34+C35+C36+C37+C39</f>
        <v>13087749</v>
      </c>
      <c r="D30" s="34">
        <v>0</v>
      </c>
      <c r="E30" s="26">
        <f t="shared" ref="E30" si="5">SUM(E31:E39)</f>
        <v>0</v>
      </c>
    </row>
    <row r="31" spans="1:5" ht="15.75" x14ac:dyDescent="0.25">
      <c r="A31" s="14" t="s">
        <v>22</v>
      </c>
      <c r="B31" s="27">
        <v>1503999</v>
      </c>
      <c r="C31" s="27">
        <v>1503999</v>
      </c>
      <c r="D31" s="27">
        <v>0</v>
      </c>
      <c r="E31" s="27">
        <f t="shared" ref="E31:E39" si="6">SUM(D31:D31)</f>
        <v>0</v>
      </c>
    </row>
    <row r="32" spans="1:5" ht="15.75" x14ac:dyDescent="0.25">
      <c r="A32" s="14" t="s">
        <v>23</v>
      </c>
      <c r="B32" s="27">
        <v>670000</v>
      </c>
      <c r="C32" s="27">
        <v>670000</v>
      </c>
      <c r="D32" s="27">
        <v>0</v>
      </c>
      <c r="E32" s="27">
        <f t="shared" si="6"/>
        <v>0</v>
      </c>
    </row>
    <row r="33" spans="1:5" ht="15.75" x14ac:dyDescent="0.25">
      <c r="A33" s="14" t="s">
        <v>24</v>
      </c>
      <c r="B33" s="27">
        <v>250000</v>
      </c>
      <c r="C33" s="27">
        <v>250000</v>
      </c>
      <c r="D33" s="27">
        <v>0</v>
      </c>
      <c r="E33" s="27">
        <f t="shared" si="6"/>
        <v>0</v>
      </c>
    </row>
    <row r="34" spans="1:5" ht="15.75" x14ac:dyDescent="0.25">
      <c r="A34" s="14" t="s">
        <v>25</v>
      </c>
      <c r="B34" s="27">
        <v>0</v>
      </c>
      <c r="C34" s="27">
        <v>0</v>
      </c>
      <c r="D34" s="27">
        <v>0</v>
      </c>
      <c r="E34" s="27">
        <f t="shared" si="6"/>
        <v>0</v>
      </c>
    </row>
    <row r="35" spans="1:5" ht="15.75" x14ac:dyDescent="0.25">
      <c r="A35" s="14" t="s">
        <v>26</v>
      </c>
      <c r="B35" s="27">
        <v>60000</v>
      </c>
      <c r="C35" s="27">
        <v>60000</v>
      </c>
      <c r="D35" s="27">
        <v>0</v>
      </c>
      <c r="E35" s="27">
        <f t="shared" si="6"/>
        <v>0</v>
      </c>
    </row>
    <row r="36" spans="1:5" ht="15.75" x14ac:dyDescent="0.25">
      <c r="A36" s="14" t="s">
        <v>27</v>
      </c>
      <c r="B36" s="27">
        <v>0</v>
      </c>
      <c r="C36" s="27">
        <v>325000</v>
      </c>
      <c r="D36" s="27">
        <v>0</v>
      </c>
      <c r="E36" s="27">
        <f t="shared" si="6"/>
        <v>0</v>
      </c>
    </row>
    <row r="37" spans="1:5" ht="15.75" x14ac:dyDescent="0.25">
      <c r="A37" s="14" t="s">
        <v>28</v>
      </c>
      <c r="B37" s="27">
        <v>7550000</v>
      </c>
      <c r="C37" s="27">
        <v>7550000</v>
      </c>
      <c r="D37" s="27">
        <v>0</v>
      </c>
      <c r="E37" s="27">
        <f t="shared" si="6"/>
        <v>0</v>
      </c>
    </row>
    <row r="38" spans="1:5" ht="15.75" x14ac:dyDescent="0.25">
      <c r="A38" s="14" t="s">
        <v>29</v>
      </c>
      <c r="B38" s="27">
        <v>0</v>
      </c>
      <c r="C38" s="27">
        <v>0</v>
      </c>
      <c r="D38" s="27">
        <v>0</v>
      </c>
      <c r="E38" s="27">
        <f t="shared" si="6"/>
        <v>0</v>
      </c>
    </row>
    <row r="39" spans="1:5" ht="15.75" x14ac:dyDescent="0.25">
      <c r="A39" s="14" t="s">
        <v>30</v>
      </c>
      <c r="B39" s="27">
        <v>3099750</v>
      </c>
      <c r="C39" s="27">
        <v>2728750</v>
      </c>
      <c r="D39" s="27">
        <v>0</v>
      </c>
      <c r="E39" s="27">
        <f t="shared" si="6"/>
        <v>0</v>
      </c>
    </row>
    <row r="40" spans="1:5" ht="15.75" x14ac:dyDescent="0.25">
      <c r="A40" s="13" t="s">
        <v>31</v>
      </c>
      <c r="B40" s="25">
        <f>+B41+B42+B43+B44+B45+B46+B47+B48+B49</f>
        <v>3503638</v>
      </c>
      <c r="C40" s="26">
        <f>SUM(C41:C49)</f>
        <v>3549638</v>
      </c>
      <c r="D40" s="27">
        <v>0</v>
      </c>
      <c r="E40" s="34">
        <f>SUM(E41:E49)</f>
        <v>0</v>
      </c>
    </row>
    <row r="41" spans="1:5" ht="15.75" x14ac:dyDescent="0.25">
      <c r="A41" s="14" t="s">
        <v>32</v>
      </c>
      <c r="B41" s="27">
        <v>1358000</v>
      </c>
      <c r="C41" s="27">
        <v>1283000</v>
      </c>
      <c r="D41" s="27">
        <v>0</v>
      </c>
      <c r="E41" s="27">
        <f t="shared" ref="E41:E49" si="7">SUM(D41:D41)</f>
        <v>0</v>
      </c>
    </row>
    <row r="42" spans="1:5" ht="15.75" x14ac:dyDescent="0.25">
      <c r="A42" s="14" t="s">
        <v>33</v>
      </c>
      <c r="B42" s="27">
        <v>369300</v>
      </c>
      <c r="C42" s="27">
        <v>369300</v>
      </c>
      <c r="D42" s="27">
        <v>0</v>
      </c>
      <c r="E42" s="27">
        <f t="shared" si="7"/>
        <v>0</v>
      </c>
    </row>
    <row r="43" spans="1:5" ht="15.75" x14ac:dyDescent="0.25">
      <c r="A43" s="14" t="s">
        <v>34</v>
      </c>
      <c r="B43" s="27">
        <v>0</v>
      </c>
      <c r="C43" s="27">
        <v>75000</v>
      </c>
      <c r="D43" s="27">
        <v>0</v>
      </c>
      <c r="E43" s="27">
        <f t="shared" si="7"/>
        <v>0</v>
      </c>
    </row>
    <row r="44" spans="1:5" ht="15.75" x14ac:dyDescent="0.25">
      <c r="A44" s="14" t="s">
        <v>35</v>
      </c>
      <c r="B44" s="27">
        <v>0</v>
      </c>
      <c r="C44" s="27">
        <v>0</v>
      </c>
      <c r="D44" s="27">
        <v>0</v>
      </c>
      <c r="E44" s="27">
        <f t="shared" si="7"/>
        <v>0</v>
      </c>
    </row>
    <row r="45" spans="1:5" ht="15.75" x14ac:dyDescent="0.25">
      <c r="A45" s="14" t="s">
        <v>36</v>
      </c>
      <c r="B45" s="27">
        <v>201338</v>
      </c>
      <c r="C45" s="27">
        <v>247338</v>
      </c>
      <c r="D45" s="27">
        <v>0</v>
      </c>
      <c r="E45" s="27">
        <f t="shared" si="7"/>
        <v>0</v>
      </c>
    </row>
    <row r="46" spans="1:5" ht="15.75" x14ac:dyDescent="0.25">
      <c r="A46" s="14" t="s">
        <v>37</v>
      </c>
      <c r="B46" s="27">
        <v>0</v>
      </c>
      <c r="C46" s="27">
        <v>0</v>
      </c>
      <c r="D46" s="27">
        <v>0</v>
      </c>
      <c r="E46" s="27">
        <f t="shared" si="7"/>
        <v>0</v>
      </c>
    </row>
    <row r="47" spans="1:5" ht="15.75" x14ac:dyDescent="0.25">
      <c r="A47" s="14" t="s">
        <v>38</v>
      </c>
      <c r="B47" s="27">
        <v>0</v>
      </c>
      <c r="C47" s="27">
        <v>0</v>
      </c>
      <c r="D47" s="27">
        <v>0</v>
      </c>
      <c r="E47" s="27">
        <f t="shared" si="7"/>
        <v>0</v>
      </c>
    </row>
    <row r="48" spans="1:5" ht="15.75" x14ac:dyDescent="0.25">
      <c r="A48" s="14" t="s">
        <v>39</v>
      </c>
      <c r="B48" s="27">
        <v>1575000</v>
      </c>
      <c r="C48" s="27">
        <v>1575000</v>
      </c>
      <c r="D48" s="27">
        <v>0</v>
      </c>
      <c r="E48" s="27">
        <f t="shared" si="7"/>
        <v>0</v>
      </c>
    </row>
    <row r="49" spans="1:5" ht="15.75" x14ac:dyDescent="0.25">
      <c r="A49" s="14" t="s">
        <v>40</v>
      </c>
      <c r="B49" s="27">
        <v>0</v>
      </c>
      <c r="C49" s="27">
        <v>0</v>
      </c>
      <c r="D49" s="27">
        <v>0</v>
      </c>
      <c r="E49" s="27">
        <f t="shared" si="7"/>
        <v>0</v>
      </c>
    </row>
    <row r="50" spans="1:5" ht="15.75" x14ac:dyDescent="0.25">
      <c r="A50" s="17" t="s">
        <v>41</v>
      </c>
      <c r="B50" s="28">
        <f t="shared" ref="B50:D50" si="8">+B14+B20+B30+B40</f>
        <v>696521299</v>
      </c>
      <c r="C50" s="28">
        <f t="shared" si="8"/>
        <v>696521299</v>
      </c>
      <c r="D50" s="28">
        <f t="shared" si="8"/>
        <v>44862620.939999998</v>
      </c>
      <c r="E50" s="28">
        <f>+E14+E20+E30+E40</f>
        <v>44862620.939999998</v>
      </c>
    </row>
    <row r="51" spans="1:5" ht="15.75" x14ac:dyDescent="0.25">
      <c r="A51" s="18" t="s">
        <v>46</v>
      </c>
      <c r="B51" s="15"/>
      <c r="C51" s="24"/>
      <c r="D51" s="29"/>
      <c r="E51" s="29"/>
    </row>
    <row r="52" spans="1:5" ht="15.75" x14ac:dyDescent="0.25">
      <c r="A52" s="18" t="s">
        <v>59</v>
      </c>
      <c r="B52" s="29"/>
      <c r="C52" s="30"/>
      <c r="D52" s="29"/>
      <c r="E52" s="15"/>
    </row>
    <row r="53" spans="1:5" ht="15.75" x14ac:dyDescent="0.25">
      <c r="A53" s="18" t="s">
        <v>60</v>
      </c>
      <c r="B53" s="29"/>
      <c r="C53" s="30"/>
      <c r="D53" s="29"/>
      <c r="E53" s="15"/>
    </row>
    <row r="54" spans="1:5" ht="15.75" x14ac:dyDescent="0.25">
      <c r="A54" s="18"/>
      <c r="B54" s="29"/>
      <c r="C54" s="30"/>
      <c r="D54" s="29"/>
      <c r="E54" s="15"/>
    </row>
    <row r="55" spans="1:5" ht="15.75" x14ac:dyDescent="0.25">
      <c r="A55" s="18"/>
      <c r="B55" s="29"/>
      <c r="C55" s="30"/>
      <c r="D55" s="29"/>
      <c r="E55" s="15"/>
    </row>
    <row r="56" spans="1:5" ht="15.75" x14ac:dyDescent="0.25">
      <c r="A56" s="18" t="s">
        <v>54</v>
      </c>
      <c r="B56" s="29"/>
      <c r="C56" s="30"/>
      <c r="D56" s="29"/>
      <c r="E56" s="15"/>
    </row>
    <row r="57" spans="1:5" ht="15.75" x14ac:dyDescent="0.25">
      <c r="A57" s="2"/>
      <c r="B57" s="29"/>
      <c r="C57" s="30"/>
      <c r="D57" s="29"/>
      <c r="E57" s="15"/>
    </row>
    <row r="58" spans="1:5" ht="15.75" x14ac:dyDescent="0.25">
      <c r="A58" s="19"/>
      <c r="B58" s="29"/>
      <c r="C58" s="30"/>
      <c r="D58" s="29"/>
      <c r="E58" s="15"/>
    </row>
    <row r="59" spans="1:5" ht="15.75" x14ac:dyDescent="0.25">
      <c r="A59" s="20"/>
      <c r="B59" s="31"/>
      <c r="C59" s="31"/>
      <c r="D59" s="15"/>
      <c r="E59" s="15"/>
    </row>
    <row r="60" spans="1:5" ht="15.75" x14ac:dyDescent="0.25">
      <c r="A60" s="21"/>
      <c r="B60" s="15"/>
      <c r="C60" s="46"/>
      <c r="D60" s="46"/>
      <c r="E60" s="15"/>
    </row>
    <row r="61" spans="1:5" ht="15" customHeight="1" x14ac:dyDescent="0.25">
      <c r="C61" s="46"/>
      <c r="D61" s="46"/>
    </row>
    <row r="62" spans="1:5" ht="15" customHeight="1" x14ac:dyDescent="0.25">
      <c r="C62" s="46"/>
      <c r="D62" s="46"/>
    </row>
    <row r="63" spans="1:5" ht="15" customHeight="1" x14ac:dyDescent="0.25">
      <c r="C63" s="46"/>
      <c r="D63" s="46"/>
    </row>
  </sheetData>
  <mergeCells count="11">
    <mergeCell ref="C1:D3"/>
    <mergeCell ref="A11:A12"/>
    <mergeCell ref="B11:B12"/>
    <mergeCell ref="C11:C12"/>
    <mergeCell ref="D11:E11"/>
    <mergeCell ref="A4:E4"/>
    <mergeCell ref="A5:E5"/>
    <mergeCell ref="A6:E6"/>
    <mergeCell ref="A7:E7"/>
    <mergeCell ref="A8:E8"/>
    <mergeCell ref="A9:E9"/>
  </mergeCells>
  <printOptions horizontalCentered="1"/>
  <pageMargins left="0.70866141732283472" right="0.70866141732283472" top="0.70866141732283472" bottom="0.31496062992125984" header="0.31496062992125984" footer="0.31496062992125984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2023-11-09T13:47:10Z</cp:lastPrinted>
  <dcterms:created xsi:type="dcterms:W3CDTF">2022-07-08T12:51:12Z</dcterms:created>
  <dcterms:modified xsi:type="dcterms:W3CDTF">2024-02-01T15:28:48Z</dcterms:modified>
</cp:coreProperties>
</file>