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Emiliana Ramirez\Desktop\"/>
    </mc:Choice>
  </mc:AlternateContent>
  <xr:revisionPtr revIDLastSave="0" documentId="8_{0501ADAB-0AF1-44FB-A927-8A202952E4CE}" xr6:coauthVersionLast="47" xr6:coauthVersionMax="47" xr10:uidLastSave="{00000000-0000-0000-0000-000000000000}"/>
  <bookViews>
    <workbookView xWindow="-120" yWindow="-120" windowWidth="29040" windowHeight="15720" activeTab="2" xr2:uid="{08A50319-0EBF-4A12-8EE0-2B0F7CCDD776}"/>
  </bookViews>
  <sheets>
    <sheet name="MAYO-336" sheetId="1" r:id="rId1"/>
    <sheet name="MAYO-962" sheetId="2" r:id="rId2"/>
    <sheet name="MAYO-344"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 i="1" l="1"/>
  <c r="G17" i="1"/>
  <c r="G18" i="1"/>
  <c r="G19" i="1" s="1"/>
  <c r="G20" i="1" s="1"/>
  <c r="G21" i="1" s="1"/>
  <c r="G22" i="1" s="1"/>
  <c r="G23" i="1" s="1"/>
  <c r="G24" i="1" s="1"/>
  <c r="G25" i="1" s="1"/>
  <c r="G26" i="1" s="1"/>
  <c r="G27" i="1" s="1"/>
  <c r="G28" i="1" s="1"/>
  <c r="G29" i="1" s="1"/>
  <c r="G30" i="1" s="1"/>
  <c r="G15" i="1"/>
  <c r="F24" i="3" l="1"/>
  <c r="G17" i="3"/>
  <c r="G18" i="3" s="1"/>
  <c r="G19" i="3" s="1"/>
  <c r="G20" i="3" s="1"/>
  <c r="F28" i="2"/>
  <c r="E28" i="2"/>
  <c r="G15" i="2"/>
  <c r="G16" i="2" s="1"/>
  <c r="G17" i="2" s="1"/>
  <c r="G18" i="2" s="1"/>
  <c r="G19" i="2" s="1"/>
  <c r="G20" i="2" s="1"/>
  <c r="G21" i="2" s="1"/>
  <c r="G22" i="2" s="1"/>
  <c r="G23" i="2" s="1"/>
  <c r="G24" i="2" s="1"/>
  <c r="G25" i="2" s="1"/>
  <c r="G26" i="2" s="1"/>
  <c r="F31" i="1"/>
  <c r="E31" i="1"/>
  <c r="G31" i="1"/>
</calcChain>
</file>

<file path=xl/sharedStrings.xml><?xml version="1.0" encoding="utf-8"?>
<sst xmlns="http://schemas.openxmlformats.org/spreadsheetml/2006/main" count="141" uniqueCount="93">
  <si>
    <t>CUENTA BANCARIA  NO.010-252133-6</t>
  </si>
  <si>
    <t>RELACIÓN DE INGRESOS DEL MES-MAYO- 2025</t>
  </si>
  <si>
    <t>VALORES EN RD$</t>
  </si>
  <si>
    <t>FECHA</t>
  </si>
  <si>
    <t>DP/CK/ED/TTTRANF./CN</t>
  </si>
  <si>
    <t>BENEFICIARIO</t>
  </si>
  <si>
    <t>CONCEPTO</t>
  </si>
  <si>
    <t>DÉBITO</t>
  </si>
  <si>
    <t>CRÉDITO</t>
  </si>
  <si>
    <t>BALANCE</t>
  </si>
  <si>
    <t>BALANCE AL 30 ABRIL-2025</t>
  </si>
  <si>
    <t xml:space="preserve">GREIMI NAJARI DE LOS SANTOS ARAUJO
</t>
  </si>
  <si>
    <t xml:space="preserve">SALDO ARRENDAMIENTO DE LA SALA LA DRAMATICA PARA REALIZAR (2) FUNCIONES DE LA OBRA DE TEATRO "MI MADRE NO TIENE HIJOS" 23 Y 24 DE MAYO-2025
</t>
  </si>
  <si>
    <t xml:space="preserve">ALBERTO RODRIGUEZ PORTALATIN
</t>
  </si>
  <si>
    <t>LUIS JOSE GERMAN GALLART</t>
  </si>
  <si>
    <t xml:space="preserve">ABONO NO 2 ARRENDAMIENTO DE LA SALA MAXIMO AVILES BLONDA PARA REALIIZAR SEIS (6) FUNCIONES EN EL MES DE FEBRERO 2025 DE LA OBRA DE TEATRO "CADA OVEJA CON SU PAREJA MONTO PENDIENTE 168200.00
</t>
  </si>
  <si>
    <t xml:space="preserve">ROSA BENARDINA FELIZ MADERA DE ALVAREZ
</t>
  </si>
  <si>
    <t>ENAD RAFAEL DOLORES FRIAS</t>
  </si>
  <si>
    <t xml:space="preserve">ARRENDAMIENTO DE LA SALA LA DRAMATICA PARA REALIZAR DOS (2) FUNCIONES DE LA OBRA DE TEATRO "DESDE AFUERA" LOS DIAS 30 Y 31 DE MAYO 2025 PENDIENTE 8260.00
</t>
  </si>
  <si>
    <t>E/D</t>
  </si>
  <si>
    <t xml:space="preserve">MINISTERIO DE EDUCACION (MINERD)
</t>
  </si>
  <si>
    <t xml:space="preserve">PARQUEOS SEGÚN CONVENIO NO.C-124-2024)
</t>
  </si>
  <si>
    <t xml:space="preserve">ARRENDAMIENTO DE LA CAFETERIA DELICIA DE ALBERTO MES DE MARZO-2025
</t>
  </si>
  <si>
    <t>PEDRO JOSE SIERRA SANTANA</t>
  </si>
  <si>
    <t xml:space="preserve">ARRENDAMIENTO DE LA SALA MAXIMO AVILES BLONDA PARA REALIZAR SIETE (7) FUNCIONES DE LA OBRA FEO YO, LOS DIAS 18,19,20,23,25.
</t>
  </si>
  <si>
    <t>DORIS INFANTE CAMARAZA</t>
  </si>
  <si>
    <t xml:space="preserve">LOUIA ERICK GUZMAN ALCANTARA
</t>
  </si>
  <si>
    <t xml:space="preserve">PAGO 3ER ABONO POR ARRENDAMIENTO DE LA SALA MANUEL RUEDA PARA DIVERSOS ESPECTACULOS ENTRE ELLOS: ESPECTACULO DE DANZA,ALEGORIA DOMINICANA, ROYALTY NAVIDEÑO Y EL EVENTO PRO-RECAUDACION ROYALTU REALIZADOS EN LOS AÑOS 2023,2024, Y 
2025
</t>
  </si>
  <si>
    <t>LIB-1239-1</t>
  </si>
  <si>
    <t xml:space="preserve">OFICINA DE COORDINACION PRESIDENCIAL
</t>
  </si>
  <si>
    <t xml:space="preserve">COMPRA DE BOLETOS AEREOS PARA LOS INVITADOS INTERNACIONALES AL XVII FESTIVAL CLARINETISMO 2025 CELEBRADOS DEL 24 AL 28 DE MARZO EN EL CONSERVATORIO NACIONAL DE USICA
</t>
  </si>
  <si>
    <t>LIB-1241-1</t>
  </si>
  <si>
    <t xml:space="preserve">CUEVAS ARAUJO INGENIERIA ELECTROMECANICA (CAJEMA SRL)
</t>
  </si>
  <si>
    <t xml:space="preserve">SERVICIOS DE CORRECION DE FUGA DE AGUA HELADA DE LOS SALONES DE DANZA FOLCLORICA Y 
EL BALET
</t>
  </si>
  <si>
    <t>TOTAL MES MAYO-2025</t>
  </si>
  <si>
    <t>CUENTA BANCARIA  NO.9607310962</t>
  </si>
  <si>
    <t>RELACIÓN DE EGRESOS DEL MES MAYO 2025</t>
  </si>
  <si>
    <t>BALANCE AL 31 DE  ABRIL 2025</t>
  </si>
  <si>
    <t>TRANSFERENCIA TESORERIA</t>
  </si>
  <si>
    <t>CK-65</t>
  </si>
  <si>
    <t>NULO</t>
  </si>
  <si>
    <t>CK-66</t>
  </si>
  <si>
    <t>CK-67</t>
  </si>
  <si>
    <t>CK-68</t>
  </si>
  <si>
    <t>YULIVIER LA HOZ JIMENEZ</t>
  </si>
  <si>
    <t>REPOSICION FONDO DE  CAJA CHICA DE LA DIRECCION ADMINISTRATIVA  Y FINANCIERA DEL RECIBO 523 AL 550.</t>
  </si>
  <si>
    <t>CK-69</t>
  </si>
  <si>
    <t>KIMBERLEY ELIZABETH FERNANDEZ MEDINA</t>
  </si>
  <si>
    <t>REPOSICION FONDO DE  CAJA CHICA DE LA DIRECCION  DE EDUCACION Y FORMACION ESPECIALIZADA  DEL RECIBO 378  AL 399.</t>
  </si>
  <si>
    <t>CK-70</t>
  </si>
  <si>
    <t>POR IMPRESIÓN</t>
  </si>
  <si>
    <t>CK-71</t>
  </si>
  <si>
    <t>CK-72</t>
  </si>
  <si>
    <t>S/E</t>
  </si>
  <si>
    <t>BANCO DE RESERVAS</t>
  </si>
  <si>
    <t>CARGO POR BALANCE PROMEDIO</t>
  </si>
  <si>
    <t>MANEJO DE CUENTA</t>
  </si>
  <si>
    <t>0.15% DGII</t>
  </si>
  <si>
    <t>BALANCE AL 31 MAYO-2025</t>
  </si>
  <si>
    <t>CUENTA BANCARIA  NO.010-2521344</t>
  </si>
  <si>
    <t>RELACIÓN DE EGRESOS DEL MES-MAYO- 2025</t>
  </si>
  <si>
    <t>BALANCE AL 30 DE ABRIL-2025</t>
  </si>
  <si>
    <t>BANCO RESERVAS</t>
  </si>
  <si>
    <t>CARGO BALANCE  PROMEDIO</t>
  </si>
  <si>
    <t xml:space="preserve"> </t>
  </si>
  <si>
    <t>BALANCE AL 31 DE MAYO-2025</t>
  </si>
  <si>
    <t>Licda Miledy de los Santos</t>
  </si>
  <si>
    <t>Licda, Austria Tavera Castillo</t>
  </si>
  <si>
    <t>Licda, Sandra Ramirez  Cubilete</t>
  </si>
  <si>
    <t>Contadora</t>
  </si>
  <si>
    <t>Encda Departamento de Contabilidad</t>
  </si>
  <si>
    <t>Directora Administrativa y financiera</t>
  </si>
  <si>
    <t>ELVIS JOSE</t>
  </si>
  <si>
    <t>PAGO VIATICO</t>
  </si>
  <si>
    <t>RECIBO No.7853</t>
  </si>
  <si>
    <t>RECIBO No.7854</t>
  </si>
  <si>
    <t>RECIBO No.7855</t>
  </si>
  <si>
    <t>RECIBO No.7856</t>
  </si>
  <si>
    <t>RECIBO No.7857</t>
  </si>
  <si>
    <t>RECIBO No.7858</t>
  </si>
  <si>
    <t>RECIBO No.7859</t>
  </si>
  <si>
    <t>RECIBO No.7860</t>
  </si>
  <si>
    <t>RECIBO No.7861</t>
  </si>
  <si>
    <t>RECIBO No.7862</t>
  </si>
  <si>
    <t>RECIBO No.7863</t>
  </si>
  <si>
    <t>RECIBO No.7864</t>
  </si>
  <si>
    <t xml:space="preserve">ANA KARINA CUELLO
</t>
  </si>
  <si>
    <t xml:space="preserve">PAGO ARRENDAMIENTO DE LA SALA MAXIMO AVILES BLONDA PARA REALIZAR (2) FUNCIONES DEL ESPECTACULO DE DANZA "LA DULCERIA DE DON PIRULIN" LOS DIAS 14 Y 15 DE MAYO-2025.
</t>
  </si>
  <si>
    <t xml:space="preserve">PAGO ARRENDAMIENTO DE CAFETERIA DELICIAS, CORRESPONDIENTE AL MES DE FEBRERO-2025
</t>
  </si>
  <si>
    <t xml:space="preserve">ABONO NO 2ARRENDAMIENTO DE LA SALA MAXIMO AVILES BLONDA PARA REALIIZAR SEIS (6) FUNCIONES EN EL MES DE FEBRERO 2025 DE LA OBRA DE TEATRO "CADA OVEJA CON SU PAREJA MONTO PENDIENTE 168200.00
</t>
  </si>
  <si>
    <t xml:space="preserve">ARRENDAMIENTO DE LA SALA MAXIMO AVILES BLONDA  PARA REALIZAR UNA FUNCION  DE LA PREMIACION "PREMIO INSTITUCIONAL AL MERITO JOSE FRANCISCO PEÑA GOMEZ EL 10 MAYO-2025
</t>
  </si>
  <si>
    <t xml:space="preserve">ARRENDAMIENTO DE LA SALA MAXIMO AVILES BLONDA PARA LA PRESENTACION DE (1) FUNCION DEL ESPECTACULO DE DANZA  "LA FILLE MAL GARDE EL DIA 24 DE MAYO 2025
</t>
  </si>
  <si>
    <t xml:space="preserve">ARRENDAMIENTO DE LA CAFETERIA DELICIAS DE ALBERTO MES DE ABRIL-2025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</si>
</sst>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10"/>
      <color theme="1"/>
      <name val="Arial"/>
      <family val="2"/>
    </font>
    <font>
      <b/>
      <sz val="10"/>
      <color rgb="FF000000"/>
      <name val="Arial"/>
      <family val="2"/>
    </font>
    <font>
      <sz val="10"/>
      <color rgb="FF000000"/>
      <name val="Calibri"/>
      <family val="2"/>
      <scheme val="minor"/>
    </font>
    <font>
      <b/>
      <sz val="10"/>
      <color theme="1"/>
      <name val="Calibri"/>
      <family val="2"/>
      <scheme val="minor"/>
    </font>
    <font>
      <sz val="10"/>
      <color theme="1"/>
      <name val="Calibri"/>
      <family val="2"/>
      <scheme val="minor"/>
    </font>
    <font>
      <sz val="10"/>
      <color indexed="8"/>
      <name val="Calibri"/>
      <family val="2"/>
      <scheme val="minor"/>
    </font>
    <font>
      <b/>
      <sz val="11"/>
      <color theme="1"/>
      <name val="Arial"/>
      <family val="2"/>
    </font>
    <font>
      <sz val="8"/>
      <color theme="1"/>
      <name val="Arial"/>
      <family val="2"/>
    </font>
    <font>
      <b/>
      <u val="double"/>
      <sz val="11"/>
      <color theme="1"/>
      <name val="Calibri"/>
      <family val="2"/>
      <scheme val="minor"/>
    </font>
    <font>
      <sz val="8"/>
      <name val="Calibri"/>
      <family val="2"/>
      <scheme val="minor"/>
    </font>
    <font>
      <sz val="11"/>
      <color theme="1"/>
      <name val="Arial"/>
      <family val="2"/>
    </font>
    <font>
      <sz val="11"/>
      <name val="Calibri"/>
      <family val="2"/>
      <scheme val="minor"/>
    </font>
    <font>
      <sz val="11"/>
      <color rgb="FF000000"/>
      <name val="Calibri"/>
      <family val="2"/>
      <scheme val="minor"/>
    </font>
    <font>
      <b/>
      <sz val="11"/>
      <color indexed="8"/>
      <name val="Calibri"/>
      <family val="2"/>
      <scheme val="minor"/>
    </font>
    <font>
      <sz val="11"/>
      <color indexed="8"/>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s>
  <borders count="11">
    <border>
      <left/>
      <right/>
      <top/>
      <bottom/>
      <diagonal/>
    </border>
    <border>
      <left/>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s>
  <cellStyleXfs count="2">
    <xf numFmtId="0" fontId="0" fillId="0" borderId="0"/>
    <xf numFmtId="43" fontId="1" fillId="0" borderId="0" applyFont="0" applyFill="0" applyBorder="0" applyAlignment="0" applyProtection="0"/>
  </cellStyleXfs>
  <cellXfs count="85">
    <xf numFmtId="0" fontId="0" fillId="0" borderId="0" xfId="0"/>
    <xf numFmtId="0" fontId="3" fillId="0" borderId="0" xfId="0" applyFont="1" applyAlignment="1">
      <alignment horizontal="center" vertical="center"/>
    </xf>
    <xf numFmtId="0" fontId="3" fillId="0" borderId="0" xfId="0" applyFont="1" applyAlignment="1">
      <alignment horizontal="center" vertical="center" readingOrder="1"/>
    </xf>
    <xf numFmtId="0" fontId="4" fillId="0" borderId="0" xfId="0" applyFont="1" applyAlignment="1">
      <alignment horizontal="center" vertical="center"/>
    </xf>
    <xf numFmtId="0" fontId="5" fillId="2" borderId="2" xfId="0" applyFont="1" applyFill="1" applyBorder="1" applyAlignment="1">
      <alignment horizontal="center"/>
    </xf>
    <xf numFmtId="0" fontId="5" fillId="2" borderId="3" xfId="0" applyFont="1" applyFill="1" applyBorder="1" applyAlignment="1">
      <alignment horizontal="left" wrapText="1" readingOrder="1"/>
    </xf>
    <xf numFmtId="0" fontId="5" fillId="2" borderId="3" xfId="0" applyFont="1" applyFill="1" applyBorder="1" applyAlignment="1">
      <alignment horizontal="center"/>
    </xf>
    <xf numFmtId="0" fontId="5" fillId="2" borderId="4" xfId="0" applyFont="1" applyFill="1" applyBorder="1" applyAlignment="1">
      <alignment horizontal="center"/>
    </xf>
    <xf numFmtId="0" fontId="0" fillId="0" borderId="6" xfId="0" applyBorder="1"/>
    <xf numFmtId="43" fontId="0" fillId="0" borderId="6" xfId="1" applyFont="1" applyBorder="1"/>
    <xf numFmtId="14" fontId="0" fillId="0" borderId="6" xfId="0" applyNumberFormat="1" applyBorder="1"/>
    <xf numFmtId="0" fontId="0" fillId="0" borderId="6" xfId="0" applyBorder="1" applyAlignment="1">
      <alignment wrapText="1"/>
    </xf>
    <xf numFmtId="43" fontId="2" fillId="0" borderId="6" xfId="0" applyNumberFormat="1" applyFont="1" applyBorder="1"/>
    <xf numFmtId="0" fontId="5" fillId="2" borderId="6" xfId="0" applyFont="1" applyFill="1" applyBorder="1" applyAlignment="1">
      <alignment horizontal="center"/>
    </xf>
    <xf numFmtId="0" fontId="5" fillId="2" borderId="6" xfId="0" applyFont="1" applyFill="1" applyBorder="1" applyAlignment="1">
      <alignment horizontal="left" wrapText="1" readingOrder="1"/>
    </xf>
    <xf numFmtId="14" fontId="0" fillId="3" borderId="6" xfId="0" applyNumberFormat="1" applyFill="1" applyBorder="1"/>
    <xf numFmtId="0" fontId="6" fillId="3" borderId="6" xfId="0" applyFont="1" applyFill="1" applyBorder="1" applyAlignment="1">
      <alignment readingOrder="1"/>
    </xf>
    <xf numFmtId="43" fontId="3" fillId="0" borderId="6" xfId="1" applyFont="1" applyFill="1" applyBorder="1" applyAlignment="1"/>
    <xf numFmtId="43" fontId="1" fillId="0" borderId="6" xfId="1" applyFont="1" applyBorder="1"/>
    <xf numFmtId="4" fontId="0" fillId="0" borderId="6" xfId="0" applyNumberFormat="1" applyBorder="1"/>
    <xf numFmtId="0" fontId="9" fillId="3" borderId="6" xfId="0" applyFont="1" applyFill="1" applyBorder="1" applyAlignment="1">
      <alignment vertical="center" wrapText="1"/>
    </xf>
    <xf numFmtId="0" fontId="0" fillId="0" borderId="0" xfId="0" applyAlignment="1">
      <alignment horizontal="left" indent="1"/>
    </xf>
    <xf numFmtId="0" fontId="10" fillId="4" borderId="6" xfId="0" applyFont="1" applyFill="1" applyBorder="1" applyAlignment="1">
      <alignment horizontal="center"/>
    </xf>
    <xf numFmtId="4" fontId="2" fillId="0" borderId="6" xfId="0" applyNumberFormat="1" applyFont="1" applyBorder="1"/>
    <xf numFmtId="0" fontId="7" fillId="3" borderId="7" xfId="0" applyFont="1" applyFill="1" applyBorder="1" applyAlignment="1">
      <alignment wrapText="1"/>
    </xf>
    <xf numFmtId="0" fontId="10" fillId="4" borderId="8" xfId="0" applyFont="1" applyFill="1" applyBorder="1" applyAlignment="1">
      <alignment horizontal="center"/>
    </xf>
    <xf numFmtId="0" fontId="11" fillId="3" borderId="0" xfId="0" applyFont="1" applyFill="1" applyAlignment="1">
      <alignment horizontal="left"/>
    </xf>
    <xf numFmtId="0" fontId="8" fillId="3" borderId="7" xfId="0" applyFont="1" applyFill="1" applyBorder="1" applyAlignment="1">
      <alignment wrapText="1"/>
    </xf>
    <xf numFmtId="0" fontId="6" fillId="3" borderId="6" xfId="0" applyFont="1" applyFill="1" applyBorder="1" applyAlignment="1">
      <alignment horizontal="left" readingOrder="1"/>
    </xf>
    <xf numFmtId="43" fontId="0" fillId="0" borderId="9" xfId="1" applyFont="1" applyBorder="1"/>
    <xf numFmtId="0" fontId="0" fillId="0" borderId="9" xfId="0" applyBorder="1"/>
    <xf numFmtId="43" fontId="2" fillId="0" borderId="9" xfId="0" applyNumberFormat="1" applyFont="1" applyBorder="1"/>
    <xf numFmtId="4" fontId="12" fillId="0" borderId="6" xfId="0" applyNumberFormat="1" applyFont="1" applyBorder="1"/>
    <xf numFmtId="4" fontId="0" fillId="0" borderId="0" xfId="0" applyNumberFormat="1"/>
    <xf numFmtId="0" fontId="2" fillId="0" borderId="0" xfId="0" applyFont="1"/>
    <xf numFmtId="0" fontId="0" fillId="0" borderId="6" xfId="0" applyBorder="1" applyAlignment="1">
      <alignment vertical="center"/>
    </xf>
    <xf numFmtId="43" fontId="0" fillId="0" borderId="6" xfId="1" applyFont="1" applyBorder="1" applyAlignment="1">
      <alignment vertical="center"/>
    </xf>
    <xf numFmtId="0" fontId="0" fillId="0" borderId="0" xfId="0" applyAlignment="1">
      <alignment vertical="center"/>
    </xf>
    <xf numFmtId="0" fontId="3" fillId="0" borderId="0" xfId="0" applyFont="1" applyAlignment="1">
      <alignment horizontal="center"/>
    </xf>
    <xf numFmtId="0" fontId="2" fillId="0" borderId="0" xfId="0" applyFont="1" applyAlignment="1"/>
    <xf numFmtId="0" fontId="0" fillId="0" borderId="0" xfId="0" applyAlignment="1">
      <alignment vertical="top"/>
    </xf>
    <xf numFmtId="0" fontId="5" fillId="2" borderId="10" xfId="0" applyFont="1" applyFill="1" applyBorder="1" applyAlignment="1">
      <alignment horizontal="center"/>
    </xf>
    <xf numFmtId="0" fontId="0" fillId="0" borderId="6" xfId="0" applyBorder="1" applyAlignment="1">
      <alignment vertical="top" wrapText="1"/>
    </xf>
    <xf numFmtId="0" fontId="16" fillId="3" borderId="6" xfId="0" applyFont="1" applyFill="1" applyBorder="1" applyAlignment="1">
      <alignment readingOrder="1"/>
    </xf>
    <xf numFmtId="0" fontId="17" fillId="3" borderId="6" xfId="0" applyFont="1" applyFill="1" applyBorder="1" applyAlignment="1">
      <alignment vertical="center" wrapText="1"/>
    </xf>
    <xf numFmtId="43" fontId="14" fillId="0" borderId="6" xfId="1" applyFont="1" applyFill="1" applyBorder="1" applyAlignment="1"/>
    <xf numFmtId="4" fontId="0" fillId="0" borderId="6" xfId="0" applyNumberFormat="1" applyFont="1" applyBorder="1"/>
    <xf numFmtId="0" fontId="0" fillId="3" borderId="6" xfId="0" applyFont="1" applyFill="1" applyBorder="1" applyAlignment="1">
      <alignment wrapText="1"/>
    </xf>
    <xf numFmtId="0" fontId="18" fillId="3" borderId="6" xfId="0" applyFont="1" applyFill="1" applyBorder="1" applyAlignment="1">
      <alignment vertical="center" wrapText="1"/>
    </xf>
    <xf numFmtId="0" fontId="0" fillId="0" borderId="6" xfId="0" applyFont="1" applyBorder="1" applyAlignment="1">
      <alignment wrapText="1"/>
    </xf>
    <xf numFmtId="0" fontId="0" fillId="0" borderId="6" xfId="0" applyFont="1" applyBorder="1"/>
    <xf numFmtId="0" fontId="10" fillId="0" borderId="6" xfId="0" applyFont="1" applyBorder="1"/>
    <xf numFmtId="0" fontId="0" fillId="0" borderId="6" xfId="0" applyFont="1" applyBorder="1" applyAlignment="1">
      <alignment vertical="top" wrapText="1"/>
    </xf>
    <xf numFmtId="43" fontId="0" fillId="0" borderId="6" xfId="0" applyNumberFormat="1" applyFont="1" applyBorder="1"/>
    <xf numFmtId="0" fontId="0" fillId="3" borderId="6" xfId="0" applyFont="1" applyFill="1" applyBorder="1" applyAlignment="1">
      <alignment vertical="top" wrapText="1"/>
    </xf>
    <xf numFmtId="0" fontId="3" fillId="0" borderId="0" xfId="0" applyFont="1" applyAlignment="1">
      <alignment horizontal="center" vertical="top"/>
    </xf>
    <xf numFmtId="0" fontId="5" fillId="2" borderId="6" xfId="0" applyFont="1" applyFill="1" applyBorder="1" applyAlignment="1">
      <alignment horizontal="center" vertical="top"/>
    </xf>
    <xf numFmtId="0" fontId="0" fillId="0" borderId="6" xfId="0" applyFont="1" applyBorder="1" applyAlignment="1">
      <alignment vertical="top"/>
    </xf>
    <xf numFmtId="0" fontId="2" fillId="0" borderId="0" xfId="0" applyFont="1" applyAlignment="1">
      <alignment vertical="top"/>
    </xf>
    <xf numFmtId="14" fontId="0" fillId="3" borderId="6" xfId="0" applyNumberFormat="1" applyFont="1" applyFill="1" applyBorder="1" applyAlignment="1"/>
    <xf numFmtId="14" fontId="0" fillId="0" borderId="6" xfId="0" applyNumberFormat="1" applyFont="1" applyBorder="1" applyAlignment="1"/>
    <xf numFmtId="0" fontId="0" fillId="0" borderId="6" xfId="0" applyFont="1" applyBorder="1" applyAlignment="1"/>
    <xf numFmtId="0" fontId="0" fillId="0" borderId="0" xfId="0" applyAlignment="1"/>
    <xf numFmtId="0" fontId="4" fillId="0" borderId="0" xfId="0" applyFont="1" applyAlignment="1">
      <alignment horizontal="center" vertical="top"/>
    </xf>
    <xf numFmtId="0" fontId="2" fillId="3" borderId="6" xfId="0" applyFont="1" applyFill="1" applyBorder="1" applyAlignment="1">
      <alignment vertical="top" wrapText="1"/>
    </xf>
    <xf numFmtId="43" fontId="0" fillId="0" borderId="6" xfId="1" applyFont="1" applyBorder="1" applyAlignment="1">
      <alignment vertical="top"/>
    </xf>
    <xf numFmtId="4" fontId="0" fillId="0" borderId="6" xfId="0" applyNumberFormat="1" applyFont="1" applyBorder="1" applyAlignment="1">
      <alignment vertical="top"/>
    </xf>
    <xf numFmtId="43" fontId="0" fillId="0" borderId="6" xfId="0" applyNumberFormat="1" applyFont="1" applyBorder="1" applyAlignment="1">
      <alignment vertical="top"/>
    </xf>
    <xf numFmtId="4" fontId="2" fillId="0" borderId="6" xfId="0" applyNumberFormat="1" applyFont="1" applyBorder="1" applyAlignment="1">
      <alignment vertical="top"/>
    </xf>
    <xf numFmtId="0" fontId="5" fillId="2" borderId="2" xfId="0" applyFont="1" applyFill="1" applyBorder="1" applyAlignment="1">
      <alignment horizontal="center" vertical="top"/>
    </xf>
    <xf numFmtId="0" fontId="0" fillId="0" borderId="6" xfId="0" applyBorder="1" applyAlignment="1">
      <alignment vertical="top"/>
    </xf>
    <xf numFmtId="14" fontId="0" fillId="0" borderId="6" xfId="0" applyNumberFormat="1" applyBorder="1" applyAlignment="1">
      <alignment vertical="top"/>
    </xf>
    <xf numFmtId="0" fontId="2" fillId="5" borderId="6" xfId="0" applyFont="1" applyFill="1" applyBorder="1" applyAlignment="1">
      <alignment vertical="top"/>
    </xf>
    <xf numFmtId="0" fontId="3" fillId="0" borderId="0" xfId="0" applyFont="1" applyAlignment="1">
      <alignment horizontal="center" vertical="top" readingOrder="1"/>
    </xf>
    <xf numFmtId="0" fontId="5" fillId="2" borderId="3" xfId="0" applyFont="1" applyFill="1" applyBorder="1" applyAlignment="1">
      <alignment horizontal="left" vertical="top" wrapText="1" readingOrder="1"/>
    </xf>
    <xf numFmtId="0" fontId="5" fillId="2" borderId="3" xfId="0" applyFont="1" applyFill="1" applyBorder="1" applyAlignment="1">
      <alignment horizontal="center" vertical="top"/>
    </xf>
    <xf numFmtId="0" fontId="2" fillId="0" borderId="6" xfId="0" applyFont="1" applyBorder="1" applyAlignment="1">
      <alignment vertical="top"/>
    </xf>
    <xf numFmtId="0" fontId="0" fillId="0" borderId="6" xfId="0" applyBorder="1" applyAlignment="1">
      <alignment horizontal="left" vertical="top" wrapText="1"/>
    </xf>
    <xf numFmtId="43" fontId="15" fillId="0" borderId="6" xfId="1" applyFont="1" applyFill="1" applyBorder="1" applyAlignment="1">
      <alignment vertical="top"/>
    </xf>
    <xf numFmtId="43" fontId="2" fillId="5" borderId="6" xfId="0" applyNumberFormat="1" applyFont="1" applyFill="1" applyBorder="1" applyAlignment="1">
      <alignment vertical="top"/>
    </xf>
    <xf numFmtId="0" fontId="5" fillId="2" borderId="5" xfId="0" applyFont="1" applyFill="1" applyBorder="1" applyAlignment="1">
      <alignment horizontal="center" vertical="top"/>
    </xf>
    <xf numFmtId="43" fontId="0" fillId="5" borderId="6" xfId="1" applyFont="1" applyFill="1" applyBorder="1" applyAlignment="1">
      <alignment vertical="top"/>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Border="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47625</xdr:colOff>
      <xdr:row>0</xdr:row>
      <xdr:rowOff>0</xdr:rowOff>
    </xdr:from>
    <xdr:to>
      <xdr:col>3</xdr:col>
      <xdr:colOff>3486150</xdr:colOff>
      <xdr:row>9</xdr:row>
      <xdr:rowOff>19050</xdr:rowOff>
    </xdr:to>
    <xdr:pic>
      <xdr:nvPicPr>
        <xdr:cNvPr id="2" name="Imagen 1">
          <a:extLst>
            <a:ext uri="{FF2B5EF4-FFF2-40B4-BE49-F238E27FC236}">
              <a16:creationId xmlns:a16="http://schemas.microsoft.com/office/drawing/2014/main" id="{487C6D56-CAC4-430A-A3B2-497D8B2F1C0B}"/>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27" t="4257" r="34833" b="83110"/>
        <a:stretch/>
      </xdr:blipFill>
      <xdr:spPr bwMode="auto">
        <a:xfrm>
          <a:off x="3781425" y="0"/>
          <a:ext cx="3438525" cy="173355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114300</xdr:colOff>
      <xdr:row>0</xdr:row>
      <xdr:rowOff>0</xdr:rowOff>
    </xdr:from>
    <xdr:to>
      <xdr:col>4</xdr:col>
      <xdr:colOff>581025</xdr:colOff>
      <xdr:row>8</xdr:row>
      <xdr:rowOff>57150</xdr:rowOff>
    </xdr:to>
    <xdr:pic>
      <xdr:nvPicPr>
        <xdr:cNvPr id="2" name="Imagen 1">
          <a:extLst>
            <a:ext uri="{FF2B5EF4-FFF2-40B4-BE49-F238E27FC236}">
              <a16:creationId xmlns:a16="http://schemas.microsoft.com/office/drawing/2014/main" id="{909C545D-31C8-42A6-81F7-AC224B3EC9D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27" t="4257" r="34833" b="83110"/>
        <a:stretch/>
      </xdr:blipFill>
      <xdr:spPr bwMode="auto">
        <a:xfrm>
          <a:off x="1733550" y="0"/>
          <a:ext cx="4867275" cy="1581150"/>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838200</xdr:colOff>
      <xdr:row>0</xdr:row>
      <xdr:rowOff>57150</xdr:rowOff>
    </xdr:from>
    <xdr:to>
      <xdr:col>5</xdr:col>
      <xdr:colOff>800100</xdr:colOff>
      <xdr:row>9</xdr:row>
      <xdr:rowOff>123825</xdr:rowOff>
    </xdr:to>
    <xdr:pic>
      <xdr:nvPicPr>
        <xdr:cNvPr id="2" name="Imagen 1">
          <a:extLst>
            <a:ext uri="{FF2B5EF4-FFF2-40B4-BE49-F238E27FC236}">
              <a16:creationId xmlns:a16="http://schemas.microsoft.com/office/drawing/2014/main" id="{D2B65077-1E52-48BB-8EA8-6E2B3F38A0E1}"/>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27" t="4257" r="34833" b="83110"/>
        <a:stretch/>
      </xdr:blipFill>
      <xdr:spPr bwMode="auto">
        <a:xfrm>
          <a:off x="1600200" y="57150"/>
          <a:ext cx="6038850" cy="1781175"/>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86D0D-1818-4926-8A73-C2F0C9357536}">
  <dimension ref="A1:H37"/>
  <sheetViews>
    <sheetView workbookViewId="0">
      <selection activeCell="A15" sqref="A15:E30"/>
    </sheetView>
  </sheetViews>
  <sheetFormatPr baseColWidth="10" defaultRowHeight="15" x14ac:dyDescent="0.25"/>
  <cols>
    <col min="1" max="1" width="11.42578125" style="40"/>
    <col min="2" max="2" width="15.7109375" style="40" customWidth="1"/>
    <col min="3" max="3" width="28.85546875" style="40" customWidth="1"/>
    <col min="4" max="4" width="52.7109375" style="40" customWidth="1"/>
    <col min="5" max="5" width="18.5703125" style="40" customWidth="1"/>
    <col min="6" max="6" width="13.42578125" customWidth="1"/>
    <col min="7" max="7" width="18.42578125" style="40" customWidth="1"/>
    <col min="8" max="8" width="1.140625" customWidth="1"/>
  </cols>
  <sheetData>
    <row r="1" spans="1:7" x14ac:dyDescent="0.25">
      <c r="A1" s="55"/>
      <c r="B1" s="73"/>
      <c r="C1" s="55"/>
      <c r="D1" s="55"/>
      <c r="E1" s="55"/>
      <c r="F1" s="1"/>
      <c r="G1" s="55"/>
    </row>
    <row r="2" spans="1:7" x14ac:dyDescent="0.25">
      <c r="A2" s="55"/>
      <c r="B2" s="73"/>
      <c r="C2" s="55"/>
      <c r="D2" s="55"/>
      <c r="E2" s="55"/>
      <c r="F2" s="1"/>
      <c r="G2" s="55"/>
    </row>
    <row r="3" spans="1:7" x14ac:dyDescent="0.25">
      <c r="A3" s="55"/>
      <c r="B3" s="73"/>
      <c r="C3" s="55"/>
      <c r="D3" s="55"/>
      <c r="E3" s="55"/>
      <c r="F3" s="1"/>
      <c r="G3" s="55"/>
    </row>
    <row r="4" spans="1:7" x14ac:dyDescent="0.25">
      <c r="A4" s="55"/>
      <c r="B4" s="73"/>
      <c r="C4" s="55"/>
      <c r="D4" s="55"/>
      <c r="E4" s="55"/>
      <c r="F4" s="1"/>
      <c r="G4" s="55"/>
    </row>
    <row r="5" spans="1:7" x14ac:dyDescent="0.25">
      <c r="A5" s="55"/>
      <c r="B5" s="73"/>
      <c r="C5" s="55"/>
      <c r="D5" s="55"/>
      <c r="E5" s="55"/>
      <c r="F5" s="1"/>
      <c r="G5" s="55"/>
    </row>
    <row r="6" spans="1:7" x14ac:dyDescent="0.25">
      <c r="A6" s="55"/>
      <c r="B6" s="73"/>
      <c r="C6" s="82"/>
      <c r="D6" s="82"/>
      <c r="E6" s="82"/>
      <c r="F6" s="82"/>
      <c r="G6" s="82"/>
    </row>
    <row r="7" spans="1:7" x14ac:dyDescent="0.25">
      <c r="A7" s="55"/>
      <c r="B7" s="73"/>
      <c r="C7" s="63"/>
      <c r="D7" s="63"/>
      <c r="E7" s="63"/>
      <c r="F7" s="3"/>
      <c r="G7" s="63"/>
    </row>
    <row r="8" spans="1:7" x14ac:dyDescent="0.25">
      <c r="A8" s="55"/>
      <c r="B8" s="73"/>
      <c r="C8" s="63"/>
      <c r="D8" s="63"/>
      <c r="E8" s="63"/>
      <c r="F8" s="3"/>
      <c r="G8" s="63"/>
    </row>
    <row r="9" spans="1:7" x14ac:dyDescent="0.25">
      <c r="A9" s="55"/>
      <c r="B9" s="73"/>
      <c r="C9" s="63"/>
      <c r="D9" s="63"/>
      <c r="E9" s="63"/>
      <c r="F9" s="3"/>
      <c r="G9" s="63"/>
    </row>
    <row r="10" spans="1:7" x14ac:dyDescent="0.25">
      <c r="A10" s="82" t="s">
        <v>0</v>
      </c>
      <c r="B10" s="82"/>
      <c r="C10" s="82"/>
      <c r="D10" s="82"/>
      <c r="E10" s="82"/>
      <c r="F10" s="82"/>
      <c r="G10" s="82"/>
    </row>
    <row r="11" spans="1:7" x14ac:dyDescent="0.25">
      <c r="A11" s="82" t="s">
        <v>1</v>
      </c>
      <c r="B11" s="82"/>
      <c r="C11" s="82"/>
      <c r="D11" s="82"/>
      <c r="E11" s="82"/>
      <c r="F11" s="82"/>
      <c r="G11" s="82"/>
    </row>
    <row r="12" spans="1:7" ht="15.75" thickBot="1" x14ac:dyDescent="0.3">
      <c r="A12" s="83" t="s">
        <v>2</v>
      </c>
      <c r="B12" s="83"/>
      <c r="C12" s="83"/>
      <c r="D12" s="83"/>
      <c r="E12" s="83"/>
      <c r="F12" s="83"/>
      <c r="G12" s="82"/>
    </row>
    <row r="13" spans="1:7" ht="25.5" x14ac:dyDescent="0.25">
      <c r="A13" s="69" t="s">
        <v>3</v>
      </c>
      <c r="B13" s="74" t="s">
        <v>4</v>
      </c>
      <c r="C13" s="75" t="s">
        <v>5</v>
      </c>
      <c r="D13" s="75" t="s">
        <v>6</v>
      </c>
      <c r="E13" s="75" t="s">
        <v>7</v>
      </c>
      <c r="F13" s="7" t="s">
        <v>8</v>
      </c>
      <c r="G13" s="80" t="s">
        <v>9</v>
      </c>
    </row>
    <row r="14" spans="1:7" s="37" customFormat="1" ht="50.1" customHeight="1" x14ac:dyDescent="0.25">
      <c r="A14" s="70"/>
      <c r="B14" s="70"/>
      <c r="C14" s="76" t="s">
        <v>10</v>
      </c>
      <c r="D14" s="70"/>
      <c r="E14" s="70"/>
      <c r="F14" s="35"/>
      <c r="G14" s="65">
        <v>-615734.85</v>
      </c>
    </row>
    <row r="15" spans="1:7" s="37" customFormat="1" ht="60.75" customHeight="1" x14ac:dyDescent="0.25">
      <c r="A15" s="71">
        <v>45780</v>
      </c>
      <c r="B15" s="70" t="s">
        <v>74</v>
      </c>
      <c r="C15" s="42" t="s">
        <v>11</v>
      </c>
      <c r="D15" s="42" t="s">
        <v>12</v>
      </c>
      <c r="E15" s="65">
        <v>9520</v>
      </c>
      <c r="F15" s="35"/>
      <c r="G15" s="65">
        <f>+G14+E15-F15</f>
        <v>-606214.85</v>
      </c>
    </row>
    <row r="16" spans="1:7" s="37" customFormat="1" ht="50.1" customHeight="1" x14ac:dyDescent="0.25">
      <c r="A16" s="71">
        <v>45783</v>
      </c>
      <c r="B16" s="70" t="s">
        <v>75</v>
      </c>
      <c r="C16" s="42" t="s">
        <v>13</v>
      </c>
      <c r="D16" s="42" t="s">
        <v>88</v>
      </c>
      <c r="E16" s="65">
        <v>17700</v>
      </c>
      <c r="F16" s="35"/>
      <c r="G16" s="65">
        <f t="shared" ref="G16:G30" si="0">+G15+E16-F16</f>
        <v>-588514.85</v>
      </c>
    </row>
    <row r="17" spans="1:7" s="37" customFormat="1" ht="63" customHeight="1" x14ac:dyDescent="0.25">
      <c r="A17" s="71">
        <v>45778</v>
      </c>
      <c r="B17" s="70" t="s">
        <v>76</v>
      </c>
      <c r="C17" s="70" t="s">
        <v>14</v>
      </c>
      <c r="D17" s="42" t="s">
        <v>89</v>
      </c>
      <c r="E17" s="65">
        <v>150000</v>
      </c>
      <c r="F17" s="35"/>
      <c r="G17" s="65">
        <f t="shared" si="0"/>
        <v>-438514.85</v>
      </c>
    </row>
    <row r="18" spans="1:7" s="37" customFormat="1" ht="50.1" hidden="1" customHeight="1" x14ac:dyDescent="0.25">
      <c r="A18" s="71">
        <v>45779</v>
      </c>
      <c r="B18" s="70"/>
      <c r="C18" s="42"/>
      <c r="D18" s="42"/>
      <c r="E18" s="65">
        <v>98524.29</v>
      </c>
      <c r="F18" s="36"/>
      <c r="G18" s="65">
        <f t="shared" si="0"/>
        <v>-339990.56</v>
      </c>
    </row>
    <row r="19" spans="1:7" s="37" customFormat="1" ht="60.75" customHeight="1" x14ac:dyDescent="0.25">
      <c r="A19" s="71">
        <v>45786</v>
      </c>
      <c r="B19" s="70" t="s">
        <v>77</v>
      </c>
      <c r="C19" s="42" t="s">
        <v>16</v>
      </c>
      <c r="D19" s="42" t="s">
        <v>90</v>
      </c>
      <c r="E19" s="65">
        <v>50000</v>
      </c>
      <c r="F19" s="35"/>
      <c r="G19" s="65">
        <f t="shared" si="0"/>
        <v>-289990.56</v>
      </c>
    </row>
    <row r="20" spans="1:7" s="37" customFormat="1" ht="63.75" customHeight="1" x14ac:dyDescent="0.25">
      <c r="A20" s="71">
        <v>45792</v>
      </c>
      <c r="B20" s="70" t="s">
        <v>78</v>
      </c>
      <c r="C20" s="70" t="s">
        <v>17</v>
      </c>
      <c r="D20" s="42" t="s">
        <v>18</v>
      </c>
      <c r="E20" s="65">
        <v>8260</v>
      </c>
      <c r="F20" s="35"/>
      <c r="G20" s="65">
        <f t="shared" si="0"/>
        <v>-281730.56</v>
      </c>
    </row>
    <row r="21" spans="1:7" s="37" customFormat="1" ht="50.1" customHeight="1" x14ac:dyDescent="0.25">
      <c r="A21" s="71">
        <v>45792</v>
      </c>
      <c r="B21" s="70" t="s">
        <v>19</v>
      </c>
      <c r="C21" s="42" t="s">
        <v>20</v>
      </c>
      <c r="D21" s="42" t="s">
        <v>21</v>
      </c>
      <c r="E21" s="65">
        <v>1190028</v>
      </c>
      <c r="F21" s="35"/>
      <c r="G21" s="65">
        <f t="shared" si="0"/>
        <v>908297.44</v>
      </c>
    </row>
    <row r="22" spans="1:7" s="37" customFormat="1" ht="50.1" customHeight="1" x14ac:dyDescent="0.25">
      <c r="A22" s="71">
        <v>45799</v>
      </c>
      <c r="B22" s="70" t="s">
        <v>79</v>
      </c>
      <c r="C22" s="42" t="s">
        <v>13</v>
      </c>
      <c r="D22" s="42" t="s">
        <v>22</v>
      </c>
      <c r="E22" s="65">
        <v>17700</v>
      </c>
      <c r="F22" s="35"/>
      <c r="G22" s="65">
        <f t="shared" si="0"/>
        <v>925997.44</v>
      </c>
    </row>
    <row r="23" spans="1:7" s="37" customFormat="1" ht="50.1" customHeight="1" x14ac:dyDescent="0.25">
      <c r="A23" s="71">
        <v>45805</v>
      </c>
      <c r="B23" s="70" t="s">
        <v>80</v>
      </c>
      <c r="C23" s="70" t="s">
        <v>23</v>
      </c>
      <c r="D23" s="42" t="s">
        <v>24</v>
      </c>
      <c r="E23" s="65">
        <v>25000</v>
      </c>
      <c r="F23" s="35"/>
      <c r="G23" s="65">
        <f t="shared" si="0"/>
        <v>950997.44</v>
      </c>
    </row>
    <row r="24" spans="1:7" s="37" customFormat="1" ht="60.75" customHeight="1" x14ac:dyDescent="0.25">
      <c r="A24" s="71">
        <v>45805</v>
      </c>
      <c r="B24" s="70" t="s">
        <v>81</v>
      </c>
      <c r="C24" s="70" t="s">
        <v>25</v>
      </c>
      <c r="D24" s="42" t="s">
        <v>91</v>
      </c>
      <c r="E24" s="65">
        <v>63500</v>
      </c>
      <c r="F24" s="35"/>
      <c r="G24" s="65">
        <f t="shared" si="0"/>
        <v>1014497.44</v>
      </c>
    </row>
    <row r="25" spans="1:7" s="37" customFormat="1" ht="90" customHeight="1" x14ac:dyDescent="0.25">
      <c r="A25" s="71">
        <v>45805</v>
      </c>
      <c r="B25" s="70" t="s">
        <v>82</v>
      </c>
      <c r="C25" s="42" t="s">
        <v>26</v>
      </c>
      <c r="D25" s="42" t="s">
        <v>27</v>
      </c>
      <c r="E25" s="65">
        <v>9000</v>
      </c>
      <c r="F25" s="35"/>
      <c r="G25" s="65">
        <f t="shared" si="0"/>
        <v>1023497.44</v>
      </c>
    </row>
    <row r="26" spans="1:7" s="37" customFormat="1" ht="50.1" customHeight="1" x14ac:dyDescent="0.25">
      <c r="A26" s="71">
        <v>45805</v>
      </c>
      <c r="B26" s="70" t="s">
        <v>83</v>
      </c>
      <c r="C26" s="42" t="s">
        <v>13</v>
      </c>
      <c r="D26" s="42" t="s">
        <v>92</v>
      </c>
      <c r="E26" s="65">
        <v>17700</v>
      </c>
      <c r="F26" s="35"/>
      <c r="G26" s="65">
        <f t="shared" si="0"/>
        <v>1041197.44</v>
      </c>
    </row>
    <row r="27" spans="1:7" s="37" customFormat="1" ht="72.75" customHeight="1" x14ac:dyDescent="0.25">
      <c r="A27" s="71">
        <v>45805</v>
      </c>
      <c r="B27" s="70" t="s">
        <v>84</v>
      </c>
      <c r="C27" s="42" t="s">
        <v>14</v>
      </c>
      <c r="D27" s="42" t="s">
        <v>15</v>
      </c>
      <c r="E27" s="78">
        <v>150000</v>
      </c>
      <c r="F27" s="35"/>
      <c r="G27" s="65">
        <f t="shared" si="0"/>
        <v>1191197.44</v>
      </c>
    </row>
    <row r="28" spans="1:7" s="37" customFormat="1" ht="69.75" customHeight="1" x14ac:dyDescent="0.25">
      <c r="A28" s="71">
        <v>45805</v>
      </c>
      <c r="B28" s="70" t="s">
        <v>28</v>
      </c>
      <c r="C28" s="42" t="s">
        <v>29</v>
      </c>
      <c r="D28" s="42" t="s">
        <v>30</v>
      </c>
      <c r="E28" s="70"/>
      <c r="F28" s="36">
        <v>149564.78</v>
      </c>
      <c r="G28" s="65">
        <f t="shared" si="0"/>
        <v>1041632.6599999999</v>
      </c>
    </row>
    <row r="29" spans="1:7" s="37" customFormat="1" ht="59.25" customHeight="1" x14ac:dyDescent="0.25">
      <c r="A29" s="71">
        <v>45805</v>
      </c>
      <c r="B29" s="70" t="s">
        <v>31</v>
      </c>
      <c r="C29" s="42" t="s">
        <v>32</v>
      </c>
      <c r="D29" s="42" t="s">
        <v>33</v>
      </c>
      <c r="E29" s="70"/>
      <c r="F29" s="36">
        <v>371999</v>
      </c>
      <c r="G29" s="65">
        <f t="shared" si="0"/>
        <v>669633.65999999992</v>
      </c>
    </row>
    <row r="30" spans="1:7" s="37" customFormat="1" ht="78.75" customHeight="1" x14ac:dyDescent="0.25">
      <c r="A30" s="71">
        <v>45807</v>
      </c>
      <c r="B30" s="70" t="s">
        <v>85</v>
      </c>
      <c r="C30" s="42" t="s">
        <v>86</v>
      </c>
      <c r="D30" s="77" t="s">
        <v>87</v>
      </c>
      <c r="E30" s="65">
        <v>55000</v>
      </c>
      <c r="F30" s="35"/>
      <c r="G30" s="65">
        <f t="shared" si="0"/>
        <v>724633.65999999992</v>
      </c>
    </row>
    <row r="31" spans="1:7" s="37" customFormat="1" ht="50.1" customHeight="1" x14ac:dyDescent="0.25">
      <c r="A31" s="72"/>
      <c r="B31" s="72"/>
      <c r="C31" s="72"/>
      <c r="D31" s="72" t="s">
        <v>34</v>
      </c>
      <c r="E31" s="79">
        <f ca="1">SUM(E15:E32)</f>
        <v>1763408</v>
      </c>
      <c r="F31" s="79">
        <f ca="1">SUM(F28:F32)</f>
        <v>521563.78</v>
      </c>
      <c r="G31" s="81">
        <f t="shared" ref="G31" ca="1" si="1">G30+E31-F31</f>
        <v>724633.65999999992</v>
      </c>
    </row>
    <row r="32" spans="1:7" ht="50.1" customHeight="1" x14ac:dyDescent="0.25">
      <c r="A32" s="70"/>
      <c r="B32" s="70"/>
      <c r="C32" s="70"/>
      <c r="D32" s="70"/>
      <c r="E32" s="70"/>
      <c r="F32" s="8"/>
      <c r="G32" s="70"/>
    </row>
    <row r="36" spans="1:8" x14ac:dyDescent="0.25">
      <c r="A36" s="58" t="s">
        <v>66</v>
      </c>
      <c r="B36" s="58"/>
      <c r="C36" s="58"/>
      <c r="D36" s="58" t="s">
        <v>67</v>
      </c>
      <c r="E36" s="58"/>
      <c r="F36" s="34" t="s">
        <v>68</v>
      </c>
      <c r="G36" s="58"/>
      <c r="H36" s="34"/>
    </row>
    <row r="37" spans="1:8" x14ac:dyDescent="0.25">
      <c r="A37" s="58" t="s">
        <v>69</v>
      </c>
      <c r="B37" s="58"/>
      <c r="C37" s="58"/>
      <c r="D37" s="58" t="s">
        <v>70</v>
      </c>
      <c r="E37" s="58"/>
      <c r="F37" s="34" t="s">
        <v>71</v>
      </c>
      <c r="G37" s="58"/>
      <c r="H37" s="34"/>
    </row>
  </sheetData>
  <mergeCells count="4">
    <mergeCell ref="C6:G6"/>
    <mergeCell ref="A10:G10"/>
    <mergeCell ref="A11:G11"/>
    <mergeCell ref="A12:G12"/>
  </mergeCells>
  <phoneticPr fontId="13" type="noConversion"/>
  <pageMargins left="0.11811023622047245" right="0" top="0.35433070866141736" bottom="0.15748031496062992" header="0.31496062992125984" footer="0.31496062992125984"/>
  <pageSetup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0B84C-AF3B-4FBD-B445-98A1645AD9A3}">
  <sheetPr>
    <pageSetUpPr fitToPage="1"/>
  </sheetPr>
  <dimension ref="A1:I35"/>
  <sheetViews>
    <sheetView topLeftCell="A10" workbookViewId="0">
      <selection sqref="A1:H35"/>
    </sheetView>
  </sheetViews>
  <sheetFormatPr baseColWidth="10" defaultRowHeight="15" x14ac:dyDescent="0.25"/>
  <cols>
    <col min="1" max="1" width="11.42578125" style="62"/>
    <col min="2" max="2" width="12.85546875" customWidth="1"/>
    <col min="3" max="3" width="27.7109375" style="40" customWidth="1"/>
    <col min="4" max="4" width="38.28515625" customWidth="1"/>
    <col min="5" max="5" width="18.7109375" customWidth="1"/>
    <col min="6" max="6" width="15.140625" customWidth="1"/>
    <col min="7" max="7" width="14.28515625" customWidth="1"/>
    <col min="8" max="8" width="3.42578125" customWidth="1"/>
  </cols>
  <sheetData>
    <row r="1" spans="1:7" x14ac:dyDescent="0.25">
      <c r="A1" s="38"/>
      <c r="B1" s="2"/>
      <c r="C1" s="55"/>
      <c r="D1" s="1"/>
      <c r="E1" s="1"/>
      <c r="F1" s="1"/>
      <c r="G1" s="1"/>
    </row>
    <row r="2" spans="1:7" x14ac:dyDescent="0.25">
      <c r="A2" s="38"/>
      <c r="B2" s="2"/>
      <c r="C2" s="55"/>
      <c r="D2" s="1"/>
      <c r="E2" s="1"/>
      <c r="F2" s="1"/>
      <c r="G2" s="1"/>
    </row>
    <row r="3" spans="1:7" x14ac:dyDescent="0.25">
      <c r="A3" s="38"/>
      <c r="B3" s="2"/>
      <c r="C3" s="55"/>
      <c r="D3" s="1"/>
      <c r="E3" s="1"/>
      <c r="F3" s="1"/>
      <c r="G3" s="1"/>
    </row>
    <row r="4" spans="1:7" x14ac:dyDescent="0.25">
      <c r="A4" s="38"/>
      <c r="B4" s="2"/>
      <c r="C4" s="55"/>
      <c r="D4" s="1"/>
      <c r="E4" s="1"/>
      <c r="F4" s="1"/>
      <c r="G4" s="1"/>
    </row>
    <row r="5" spans="1:7" x14ac:dyDescent="0.25">
      <c r="A5" s="38"/>
      <c r="B5" s="2"/>
      <c r="C5" s="55"/>
      <c r="D5" s="1"/>
      <c r="E5" s="1"/>
      <c r="F5" s="1"/>
      <c r="G5" s="1"/>
    </row>
    <row r="6" spans="1:7" x14ac:dyDescent="0.25">
      <c r="A6" s="38"/>
      <c r="B6" s="2"/>
      <c r="C6" s="82"/>
      <c r="D6" s="82"/>
      <c r="E6" s="82"/>
      <c r="F6" s="82"/>
      <c r="G6" s="82"/>
    </row>
    <row r="7" spans="1:7" x14ac:dyDescent="0.25">
      <c r="A7" s="38"/>
      <c r="B7" s="2"/>
      <c r="C7" s="63"/>
      <c r="D7" s="3"/>
      <c r="E7" s="3"/>
      <c r="F7" s="3"/>
      <c r="G7" s="3"/>
    </row>
    <row r="8" spans="1:7" x14ac:dyDescent="0.25">
      <c r="A8" s="38"/>
      <c r="B8" s="2"/>
      <c r="C8" s="63"/>
      <c r="D8" s="3"/>
      <c r="E8" s="3"/>
      <c r="F8" s="3"/>
      <c r="G8" s="3"/>
    </row>
    <row r="9" spans="1:7" x14ac:dyDescent="0.25">
      <c r="A9" s="38"/>
      <c r="B9" s="2"/>
      <c r="C9" s="63"/>
      <c r="D9" s="3"/>
      <c r="E9" s="3"/>
      <c r="F9" s="3"/>
      <c r="G9" s="3"/>
    </row>
    <row r="10" spans="1:7" ht="18.75" customHeight="1" x14ac:dyDescent="0.25">
      <c r="A10" s="82" t="s">
        <v>35</v>
      </c>
      <c r="B10" s="82"/>
      <c r="C10" s="82"/>
      <c r="D10" s="82"/>
      <c r="E10" s="82"/>
      <c r="F10" s="82"/>
      <c r="G10" s="82"/>
    </row>
    <row r="11" spans="1:7" x14ac:dyDescent="0.25">
      <c r="A11" s="82" t="s">
        <v>36</v>
      </c>
      <c r="B11" s="82"/>
      <c r="C11" s="82"/>
      <c r="D11" s="82"/>
      <c r="E11" s="82"/>
      <c r="F11" s="82"/>
      <c r="G11" s="82"/>
    </row>
    <row r="12" spans="1:7" x14ac:dyDescent="0.25">
      <c r="A12" s="82" t="s">
        <v>2</v>
      </c>
      <c r="B12" s="82"/>
      <c r="C12" s="82"/>
      <c r="D12" s="82"/>
      <c r="E12" s="82"/>
      <c r="F12" s="82"/>
      <c r="G12" s="82"/>
    </row>
    <row r="13" spans="1:7" ht="26.25" x14ac:dyDescent="0.25">
      <c r="A13" s="13" t="s">
        <v>3</v>
      </c>
      <c r="B13" s="14" t="s">
        <v>4</v>
      </c>
      <c r="C13" s="56" t="s">
        <v>5</v>
      </c>
      <c r="D13" s="13" t="s">
        <v>6</v>
      </c>
      <c r="E13" s="13" t="s">
        <v>7</v>
      </c>
      <c r="F13" s="13" t="s">
        <v>8</v>
      </c>
      <c r="G13" s="13" t="s">
        <v>9</v>
      </c>
    </row>
    <row r="14" spans="1:7" x14ac:dyDescent="0.25">
      <c r="A14" s="59"/>
      <c r="B14" s="43"/>
      <c r="C14" s="64"/>
      <c r="D14" s="44" t="s">
        <v>37</v>
      </c>
      <c r="E14" s="45"/>
      <c r="F14" s="65"/>
      <c r="G14" s="66">
        <v>3000.05</v>
      </c>
    </row>
    <row r="15" spans="1:7" x14ac:dyDescent="0.25">
      <c r="A15" s="59">
        <v>45791</v>
      </c>
      <c r="B15" s="43" t="s">
        <v>19</v>
      </c>
      <c r="C15" s="54" t="s">
        <v>38</v>
      </c>
      <c r="D15" s="48"/>
      <c r="E15" s="9">
        <v>52496.73</v>
      </c>
      <c r="F15" s="65"/>
      <c r="G15" s="66">
        <f>G14+E15-F15</f>
        <v>55496.780000000006</v>
      </c>
    </row>
    <row r="16" spans="1:7" x14ac:dyDescent="0.25">
      <c r="A16" s="59">
        <v>45793</v>
      </c>
      <c r="B16" s="43" t="s">
        <v>39</v>
      </c>
      <c r="C16" s="54" t="s">
        <v>40</v>
      </c>
      <c r="D16" s="49" t="s">
        <v>50</v>
      </c>
      <c r="E16" s="50"/>
      <c r="F16" s="65">
        <v>0</v>
      </c>
      <c r="G16" s="66">
        <f t="shared" ref="G16:G26" si="0">G15+E16-F16</f>
        <v>55496.780000000006</v>
      </c>
    </row>
    <row r="17" spans="1:9" x14ac:dyDescent="0.25">
      <c r="A17" s="59">
        <v>45793</v>
      </c>
      <c r="B17" s="43" t="s">
        <v>41</v>
      </c>
      <c r="C17" s="54" t="s">
        <v>40</v>
      </c>
      <c r="D17" s="49" t="s">
        <v>50</v>
      </c>
      <c r="E17" s="51"/>
      <c r="F17" s="65">
        <v>0</v>
      </c>
      <c r="G17" s="66">
        <f t="shared" si="0"/>
        <v>55496.780000000006</v>
      </c>
      <c r="I17" s="21"/>
    </row>
    <row r="18" spans="1:9" x14ac:dyDescent="0.25">
      <c r="A18" s="59">
        <v>45793</v>
      </c>
      <c r="B18" s="43" t="s">
        <v>42</v>
      </c>
      <c r="C18" s="54" t="s">
        <v>40</v>
      </c>
      <c r="D18" s="49" t="s">
        <v>50</v>
      </c>
      <c r="E18" s="46"/>
      <c r="F18" s="65"/>
      <c r="G18" s="66">
        <f t="shared" si="0"/>
        <v>55496.780000000006</v>
      </c>
    </row>
    <row r="19" spans="1:9" ht="45" x14ac:dyDescent="0.25">
      <c r="A19" s="59">
        <v>45793</v>
      </c>
      <c r="B19" s="43" t="s">
        <v>43</v>
      </c>
      <c r="C19" s="54" t="s">
        <v>44</v>
      </c>
      <c r="D19" s="49" t="s">
        <v>45</v>
      </c>
      <c r="E19" s="50"/>
      <c r="F19" s="65">
        <v>30615.58</v>
      </c>
      <c r="G19" s="66">
        <f t="shared" si="0"/>
        <v>24881.200000000004</v>
      </c>
    </row>
    <row r="20" spans="1:9" ht="60" x14ac:dyDescent="0.25">
      <c r="A20" s="59">
        <v>45793</v>
      </c>
      <c r="B20" s="43" t="s">
        <v>46</v>
      </c>
      <c r="C20" s="54" t="s">
        <v>47</v>
      </c>
      <c r="D20" s="52" t="s">
        <v>48</v>
      </c>
      <c r="E20" s="50"/>
      <c r="F20" s="65">
        <v>22416</v>
      </c>
      <c r="G20" s="66">
        <f t="shared" si="0"/>
        <v>2465.2000000000044</v>
      </c>
    </row>
    <row r="21" spans="1:9" x14ac:dyDescent="0.25">
      <c r="A21" s="59">
        <v>45793</v>
      </c>
      <c r="B21" s="43" t="s">
        <v>49</v>
      </c>
      <c r="C21" s="54" t="s">
        <v>40</v>
      </c>
      <c r="D21" s="49" t="s">
        <v>50</v>
      </c>
      <c r="E21" s="50"/>
      <c r="F21" s="65">
        <v>0</v>
      </c>
      <c r="G21" s="66">
        <f t="shared" si="0"/>
        <v>2465.2000000000044</v>
      </c>
    </row>
    <row r="22" spans="1:9" x14ac:dyDescent="0.25">
      <c r="A22" s="59">
        <v>45793</v>
      </c>
      <c r="B22" s="43" t="s">
        <v>51</v>
      </c>
      <c r="C22" s="54" t="s">
        <v>40</v>
      </c>
      <c r="D22" s="49" t="s">
        <v>50</v>
      </c>
      <c r="E22" s="50"/>
      <c r="F22" s="65">
        <v>0</v>
      </c>
      <c r="G22" s="66">
        <f t="shared" si="0"/>
        <v>2465.2000000000044</v>
      </c>
    </row>
    <row r="23" spans="1:9" x14ac:dyDescent="0.25">
      <c r="A23" s="59">
        <v>45793</v>
      </c>
      <c r="B23" s="43" t="s">
        <v>52</v>
      </c>
      <c r="C23" s="54" t="s">
        <v>72</v>
      </c>
      <c r="D23" s="49" t="s">
        <v>73</v>
      </c>
      <c r="E23" s="9"/>
      <c r="F23" s="65">
        <v>1350</v>
      </c>
      <c r="G23" s="66">
        <f t="shared" si="0"/>
        <v>1115.2000000000044</v>
      </c>
    </row>
    <row r="24" spans="1:9" x14ac:dyDescent="0.25">
      <c r="A24" s="59">
        <v>45807</v>
      </c>
      <c r="B24" s="43" t="s">
        <v>53</v>
      </c>
      <c r="C24" s="54" t="s">
        <v>54</v>
      </c>
      <c r="D24" s="47" t="s">
        <v>55</v>
      </c>
      <c r="E24" s="50"/>
      <c r="F24" s="65">
        <v>150</v>
      </c>
      <c r="G24" s="66">
        <f t="shared" si="0"/>
        <v>965.20000000000437</v>
      </c>
    </row>
    <row r="25" spans="1:9" x14ac:dyDescent="0.25">
      <c r="A25" s="59">
        <v>45807</v>
      </c>
      <c r="B25" s="43" t="s">
        <v>53</v>
      </c>
      <c r="C25" s="54" t="s">
        <v>54</v>
      </c>
      <c r="D25" s="49" t="s">
        <v>56</v>
      </c>
      <c r="E25" s="50"/>
      <c r="F25" s="65">
        <v>175</v>
      </c>
      <c r="G25" s="66">
        <f t="shared" si="0"/>
        <v>790.20000000000437</v>
      </c>
    </row>
    <row r="26" spans="1:9" x14ac:dyDescent="0.25">
      <c r="A26" s="60">
        <v>45807</v>
      </c>
      <c r="B26" s="43" t="s">
        <v>53</v>
      </c>
      <c r="C26" s="54" t="s">
        <v>54</v>
      </c>
      <c r="D26" s="49" t="s">
        <v>57</v>
      </c>
      <c r="E26" s="50"/>
      <c r="F26" s="65">
        <v>119.15</v>
      </c>
      <c r="G26" s="66">
        <f t="shared" si="0"/>
        <v>671.05000000000439</v>
      </c>
    </row>
    <row r="27" spans="1:9" x14ac:dyDescent="0.25">
      <c r="A27" s="60"/>
      <c r="B27" s="43"/>
      <c r="C27" s="57"/>
      <c r="D27" s="49"/>
      <c r="E27" s="50"/>
      <c r="F27" s="65"/>
      <c r="G27" s="66"/>
    </row>
    <row r="28" spans="1:9" x14ac:dyDescent="0.25">
      <c r="A28" s="61"/>
      <c r="B28" s="50"/>
      <c r="C28" s="57"/>
      <c r="D28" s="22" t="s">
        <v>58</v>
      </c>
      <c r="E28" s="53">
        <f>SUM(E15:E27)</f>
        <v>52496.73</v>
      </c>
      <c r="F28" s="67">
        <f>SUM(F19:F27)</f>
        <v>54825.73</v>
      </c>
      <c r="G28" s="68">
        <v>671.05</v>
      </c>
    </row>
    <row r="34" spans="1:8" x14ac:dyDescent="0.25">
      <c r="A34" s="39" t="s">
        <v>66</v>
      </c>
      <c r="B34" s="34"/>
      <c r="C34" s="58"/>
      <c r="D34" s="34" t="s">
        <v>67</v>
      </c>
      <c r="E34" s="34"/>
      <c r="F34" s="34" t="s">
        <v>68</v>
      </c>
      <c r="G34" s="34"/>
      <c r="H34" s="34"/>
    </row>
    <row r="35" spans="1:8" x14ac:dyDescent="0.25">
      <c r="A35" s="39" t="s">
        <v>69</v>
      </c>
      <c r="B35" s="34"/>
      <c r="C35" s="58"/>
      <c r="D35" s="34" t="s">
        <v>70</v>
      </c>
      <c r="E35" s="34"/>
      <c r="F35" s="34" t="s">
        <v>71</v>
      </c>
      <c r="G35" s="34"/>
      <c r="H35" s="34"/>
    </row>
  </sheetData>
  <mergeCells count="4">
    <mergeCell ref="C6:G6"/>
    <mergeCell ref="A10:G10"/>
    <mergeCell ref="A11:G11"/>
    <mergeCell ref="A12:G12"/>
  </mergeCells>
  <pageMargins left="0.70866141732283472" right="0.70866141732283472" top="0.74803149606299213" bottom="0.74803149606299213" header="0.31496062992125984" footer="0.31496062992125984"/>
  <pageSetup scale="64"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B7CAF-81ED-4D4A-90B6-4FD76316156B}">
  <sheetPr>
    <pageSetUpPr fitToPage="1"/>
  </sheetPr>
  <dimension ref="A1:I33"/>
  <sheetViews>
    <sheetView tabSelected="1" topLeftCell="A16" workbookViewId="0">
      <selection sqref="A1:G44"/>
    </sheetView>
  </sheetViews>
  <sheetFormatPr baseColWidth="10" defaultRowHeight="15" x14ac:dyDescent="0.25"/>
  <cols>
    <col min="2" max="2" width="12.85546875" customWidth="1"/>
    <col min="3" max="3" width="26.7109375" customWidth="1"/>
    <col min="4" max="4" width="38.28515625" customWidth="1"/>
    <col min="5" max="5" width="13.28515625" customWidth="1"/>
    <col min="6" max="6" width="15.140625" customWidth="1"/>
    <col min="7" max="7" width="24.140625" customWidth="1"/>
  </cols>
  <sheetData>
    <row r="1" spans="1:7" x14ac:dyDescent="0.25">
      <c r="A1" s="1"/>
      <c r="B1" s="2"/>
      <c r="C1" s="1"/>
      <c r="D1" s="1"/>
      <c r="E1" s="1"/>
      <c r="F1" s="1"/>
      <c r="G1" s="1"/>
    </row>
    <row r="2" spans="1:7" x14ac:dyDescent="0.25">
      <c r="A2" s="1"/>
      <c r="B2" s="2"/>
      <c r="C2" s="1"/>
      <c r="D2" s="1"/>
      <c r="E2" s="1"/>
      <c r="F2" s="1"/>
      <c r="G2" s="1"/>
    </row>
    <row r="3" spans="1:7" x14ac:dyDescent="0.25">
      <c r="A3" s="1"/>
      <c r="B3" s="2"/>
      <c r="C3" s="1"/>
      <c r="D3" s="1"/>
      <c r="E3" s="1"/>
      <c r="F3" s="1"/>
      <c r="G3" s="1"/>
    </row>
    <row r="4" spans="1:7" x14ac:dyDescent="0.25">
      <c r="A4" s="1"/>
      <c r="B4" s="2"/>
      <c r="C4" s="1"/>
      <c r="D4" s="1"/>
      <c r="E4" s="1"/>
      <c r="F4" s="1"/>
      <c r="G4" s="1"/>
    </row>
    <row r="5" spans="1:7" x14ac:dyDescent="0.25">
      <c r="A5" s="1"/>
      <c r="B5" s="2"/>
      <c r="C5" s="1"/>
      <c r="D5" s="1"/>
      <c r="E5" s="1"/>
      <c r="F5" s="1"/>
      <c r="G5" s="1"/>
    </row>
    <row r="6" spans="1:7" x14ac:dyDescent="0.25">
      <c r="A6" s="1"/>
      <c r="B6" s="2"/>
      <c r="C6" s="82"/>
      <c r="D6" s="82"/>
      <c r="E6" s="82"/>
      <c r="F6" s="82"/>
      <c r="G6" s="82"/>
    </row>
    <row r="7" spans="1:7" x14ac:dyDescent="0.25">
      <c r="A7" s="1"/>
      <c r="B7" s="2"/>
      <c r="C7" s="3"/>
      <c r="D7" s="3"/>
      <c r="E7" s="3"/>
      <c r="F7" s="3"/>
      <c r="G7" s="3"/>
    </row>
    <row r="8" spans="1:7" x14ac:dyDescent="0.25">
      <c r="A8" s="1"/>
      <c r="B8" s="2"/>
      <c r="C8" s="3"/>
      <c r="D8" s="3"/>
      <c r="E8" s="3"/>
      <c r="F8" s="3"/>
      <c r="G8" s="3"/>
    </row>
    <row r="9" spans="1:7" x14ac:dyDescent="0.25">
      <c r="A9" s="1"/>
      <c r="B9" s="2"/>
      <c r="C9" s="3"/>
      <c r="D9" s="3"/>
      <c r="E9" s="3"/>
      <c r="F9" s="3"/>
      <c r="G9" s="3"/>
    </row>
    <row r="10" spans="1:7" x14ac:dyDescent="0.25">
      <c r="A10" s="1"/>
      <c r="B10" s="2"/>
      <c r="C10" s="3"/>
      <c r="D10" s="3"/>
      <c r="E10" s="3"/>
      <c r="F10" s="3"/>
      <c r="G10" s="3"/>
    </row>
    <row r="11" spans="1:7" x14ac:dyDescent="0.25">
      <c r="A11" s="82" t="s">
        <v>59</v>
      </c>
      <c r="B11" s="82"/>
      <c r="C11" s="82"/>
      <c r="D11" s="82"/>
      <c r="E11" s="82"/>
      <c r="F11" s="82"/>
      <c r="G11" s="82"/>
    </row>
    <row r="12" spans="1:7" x14ac:dyDescent="0.25">
      <c r="A12" s="82"/>
      <c r="B12" s="82"/>
      <c r="C12" s="82"/>
      <c r="D12" s="82"/>
      <c r="E12" s="82"/>
      <c r="F12" s="82"/>
      <c r="G12" s="82"/>
    </row>
    <row r="13" spans="1:7" x14ac:dyDescent="0.25">
      <c r="A13" s="82" t="s">
        <v>60</v>
      </c>
      <c r="B13" s="82"/>
      <c r="C13" s="82"/>
      <c r="D13" s="82"/>
      <c r="E13" s="82"/>
      <c r="F13" s="82"/>
      <c r="G13" s="82"/>
    </row>
    <row r="14" spans="1:7" ht="15.75" thickBot="1" x14ac:dyDescent="0.3">
      <c r="A14" s="84" t="s">
        <v>2</v>
      </c>
      <c r="B14" s="84"/>
      <c r="C14" s="84"/>
      <c r="D14" s="84"/>
      <c r="E14" s="84"/>
      <c r="F14" s="84"/>
      <c r="G14" s="84"/>
    </row>
    <row r="15" spans="1:7" ht="26.25" x14ac:dyDescent="0.25">
      <c r="A15" s="4" t="s">
        <v>3</v>
      </c>
      <c r="B15" s="5" t="s">
        <v>4</v>
      </c>
      <c r="C15" s="6" t="s">
        <v>5</v>
      </c>
      <c r="D15" s="41" t="s">
        <v>6</v>
      </c>
      <c r="E15" s="6" t="s">
        <v>7</v>
      </c>
      <c r="F15" s="7" t="s">
        <v>8</v>
      </c>
      <c r="G15" s="13" t="s">
        <v>9</v>
      </c>
    </row>
    <row r="16" spans="1:7" ht="15.75" thickBot="1" x14ac:dyDescent="0.3">
      <c r="A16" s="15"/>
      <c r="B16" s="16"/>
      <c r="C16" s="24"/>
      <c r="D16" s="25" t="s">
        <v>61</v>
      </c>
      <c r="E16" s="17"/>
      <c r="F16" s="18"/>
      <c r="G16" s="23">
        <v>9944</v>
      </c>
    </row>
    <row r="17" spans="1:9" x14ac:dyDescent="0.25">
      <c r="A17" s="15">
        <v>45807</v>
      </c>
      <c r="B17" s="16" t="s">
        <v>53</v>
      </c>
      <c r="C17" s="24" t="s">
        <v>62</v>
      </c>
      <c r="D17" s="26" t="s">
        <v>63</v>
      </c>
      <c r="E17" s="17"/>
      <c r="F17" s="18">
        <v>150</v>
      </c>
      <c r="G17" s="23">
        <f>G16+E17-F17</f>
        <v>9794</v>
      </c>
    </row>
    <row r="18" spans="1:9" x14ac:dyDescent="0.25">
      <c r="A18" s="15">
        <v>45807</v>
      </c>
      <c r="B18" s="16" t="s">
        <v>53</v>
      </c>
      <c r="C18" s="24" t="s">
        <v>62</v>
      </c>
      <c r="D18" s="20" t="s">
        <v>56</v>
      </c>
      <c r="E18" s="17"/>
      <c r="F18" s="18">
        <v>175</v>
      </c>
      <c r="G18" s="23">
        <f t="shared" ref="G18:G20" si="0">G17+E18-F18</f>
        <v>9619</v>
      </c>
    </row>
    <row r="19" spans="1:9" x14ac:dyDescent="0.25">
      <c r="A19" s="15"/>
      <c r="B19" s="16"/>
      <c r="C19" s="27"/>
      <c r="D19" s="20"/>
      <c r="E19" s="17"/>
      <c r="F19" s="18"/>
      <c r="G19" s="23">
        <f t="shared" si="0"/>
        <v>9619</v>
      </c>
    </row>
    <row r="20" spans="1:9" x14ac:dyDescent="0.25">
      <c r="A20" s="15"/>
      <c r="B20" s="16"/>
      <c r="C20" s="27"/>
      <c r="D20" s="20"/>
      <c r="E20" s="9"/>
      <c r="F20" s="9"/>
      <c r="G20" s="23">
        <f t="shared" si="0"/>
        <v>9619</v>
      </c>
      <c r="I20" t="s">
        <v>64</v>
      </c>
    </row>
    <row r="21" spans="1:9" x14ac:dyDescent="0.25">
      <c r="A21" s="15"/>
      <c r="B21" s="16"/>
      <c r="C21" s="8"/>
      <c r="D21" s="8"/>
      <c r="E21" s="8"/>
      <c r="F21" s="9"/>
      <c r="G21" s="23"/>
    </row>
    <row r="22" spans="1:9" x14ac:dyDescent="0.25">
      <c r="A22" s="10"/>
      <c r="B22" s="28"/>
      <c r="C22" s="8"/>
      <c r="D22" s="11"/>
      <c r="E22" s="29"/>
      <c r="F22" s="9"/>
      <c r="G22" s="19"/>
    </row>
    <row r="23" spans="1:9" x14ac:dyDescent="0.25">
      <c r="A23" s="10"/>
      <c r="B23" s="28"/>
      <c r="C23" s="8"/>
      <c r="D23" s="11"/>
      <c r="E23" s="29"/>
      <c r="F23" s="9"/>
      <c r="G23" s="19"/>
    </row>
    <row r="24" spans="1:9" ht="15.75" thickBot="1" x14ac:dyDescent="0.3">
      <c r="A24" s="8"/>
      <c r="B24" s="8"/>
      <c r="C24" s="30"/>
      <c r="D24" s="25" t="s">
        <v>65</v>
      </c>
      <c r="E24" s="31"/>
      <c r="F24" s="12">
        <f>SUM(F17:F23)</f>
        <v>325</v>
      </c>
      <c r="G24" s="32">
        <v>9619</v>
      </c>
    </row>
    <row r="25" spans="1:9" x14ac:dyDescent="0.25">
      <c r="G25" s="33"/>
    </row>
    <row r="26" spans="1:9" x14ac:dyDescent="0.25">
      <c r="G26" s="33"/>
    </row>
    <row r="27" spans="1:9" x14ac:dyDescent="0.25">
      <c r="G27" s="33"/>
    </row>
    <row r="28" spans="1:9" x14ac:dyDescent="0.25">
      <c r="G28" s="33"/>
    </row>
    <row r="29" spans="1:9" x14ac:dyDescent="0.25">
      <c r="G29" s="33"/>
    </row>
    <row r="30" spans="1:9" x14ac:dyDescent="0.25">
      <c r="G30" s="33"/>
    </row>
    <row r="32" spans="1:9" x14ac:dyDescent="0.25">
      <c r="A32" t="s">
        <v>66</v>
      </c>
      <c r="D32" t="s">
        <v>67</v>
      </c>
      <c r="F32" t="s">
        <v>68</v>
      </c>
    </row>
    <row r="33" spans="1:7" x14ac:dyDescent="0.25">
      <c r="A33" s="34" t="s">
        <v>69</v>
      </c>
      <c r="B33" s="34"/>
      <c r="C33" s="34"/>
      <c r="D33" s="34" t="s">
        <v>70</v>
      </c>
      <c r="E33" s="34"/>
      <c r="F33" s="34" t="s">
        <v>71</v>
      </c>
      <c r="G33" s="34"/>
    </row>
  </sheetData>
  <mergeCells count="4">
    <mergeCell ref="C6:G6"/>
    <mergeCell ref="A13:G13"/>
    <mergeCell ref="A14:G14"/>
    <mergeCell ref="A11:G12"/>
  </mergeCells>
  <pageMargins left="0.70866141732283472" right="0.70866141732283472" top="0.74803149606299213" bottom="0.74803149606299213" header="0.31496062992125984" footer="0.31496062992125984"/>
  <pageSetup scale="55"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MAYO-336</vt:lpstr>
      <vt:lpstr>MAYO-962</vt:lpstr>
      <vt:lpstr>MAYO-344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Austria Taveras</dc:creator>
  <cp:lastModifiedBy>Emiliana Ramirez</cp:lastModifiedBy>
  <cp:lastPrinted>2025-06-09T19:45:42Z</cp:lastPrinted>
  <dcterms:created xsi:type="dcterms:W3CDTF">2025-06-03T13:34:28Z</dcterms:created>
  <dcterms:modified xsi:type="dcterms:W3CDTF">2025-06-16T19:27:32Z</dcterms:modified>
</cp:coreProperties>
</file>