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esktop\"/>
    </mc:Choice>
  </mc:AlternateContent>
  <xr:revisionPtr revIDLastSave="0" documentId="8_{8B60CC9F-2338-4C2E-8DD8-9F6524744498}" xr6:coauthVersionLast="47" xr6:coauthVersionMax="47" xr10:uidLastSave="{00000000-0000-0000-0000-000000000000}"/>
  <bookViews>
    <workbookView xWindow="-120" yWindow="-120" windowWidth="29040" windowHeight="15720" activeTab="2" xr2:uid="{ED724FE6-F599-4544-BE0D-0619ED078A8F}"/>
  </bookViews>
  <sheets>
    <sheet name="JUNIO-344" sheetId="2" r:id="rId1"/>
    <sheet name="JUNIO-962" sheetId="1" r:id="rId2"/>
    <sheet name="JUNIO-33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E23" i="1"/>
  <c r="G15" i="1"/>
  <c r="G16" i="1" s="1"/>
  <c r="G17" i="1" s="1"/>
  <c r="G18" i="1" s="1"/>
  <c r="G19" i="1" s="1"/>
  <c r="G20" i="1" s="1"/>
  <c r="G21" i="1" s="1"/>
  <c r="G22" i="1" s="1"/>
  <c r="G23" i="1" s="1"/>
  <c r="G14" i="2" l="1"/>
  <c r="G13" i="2"/>
  <c r="F24" i="3"/>
  <c r="E24" i="3"/>
  <c r="G14" i="3"/>
  <c r="G15" i="3" s="1"/>
  <c r="G16" i="3" s="1"/>
  <c r="G17" i="3" s="1"/>
  <c r="G18" i="3" s="1"/>
  <c r="G19" i="3" s="1"/>
  <c r="G20" i="3" s="1"/>
  <c r="G21" i="3" s="1"/>
  <c r="G22" i="3" s="1"/>
  <c r="G23" i="3" s="1"/>
  <c r="F20" i="2" l="1"/>
  <c r="G20" i="2" s="1"/>
</calcChain>
</file>

<file path=xl/sharedStrings.xml><?xml version="1.0" encoding="utf-8"?>
<sst xmlns="http://schemas.openxmlformats.org/spreadsheetml/2006/main" count="109" uniqueCount="80">
  <si>
    <t xml:space="preserve">                                                   </t>
  </si>
  <si>
    <t>CUENTA BANCARIA  NO.9607310962</t>
  </si>
  <si>
    <t>RELACIÓN DE EGRESOS DEL MES JUNIO 2025</t>
  </si>
  <si>
    <t>VALORES EN RD$</t>
  </si>
  <si>
    <t>FECHA</t>
  </si>
  <si>
    <t>DP/CK/ED/TTTRANF./CN</t>
  </si>
  <si>
    <t>BENEFICIARIO</t>
  </si>
  <si>
    <t>CONCEPTO</t>
  </si>
  <si>
    <t>DÉBITO</t>
  </si>
  <si>
    <t>CRÉDITO</t>
  </si>
  <si>
    <t>BALANCE</t>
  </si>
  <si>
    <t>BALANCE AL 31 DE  MAYO 2025</t>
  </si>
  <si>
    <t>SEGÚN ESTADO</t>
  </si>
  <si>
    <t>DEPOSITO</t>
  </si>
  <si>
    <t>TRANSFERENCIA</t>
  </si>
  <si>
    <t>CHEQUE-73</t>
  </si>
  <si>
    <t>YULIVIER LA HOZ JIMINEZ</t>
  </si>
  <si>
    <t>REPOSICION FONDO DE CAJA CHICA DE LA DIRECCION ADMINISTRATIVA Y FINANCIERA DEL RECIBO NO.551 A.574</t>
  </si>
  <si>
    <t>CUENTA BANCARIA  NO.010-2521344</t>
  </si>
  <si>
    <t>RELACIÓN DE EGRESOS DEL MES-JUNIO- 2025</t>
  </si>
  <si>
    <t>BALANCE AL 31 DE MAYO-2025</t>
  </si>
  <si>
    <t xml:space="preserve"> </t>
  </si>
  <si>
    <t>BALANCE AL 30 DE JUNIO-2025</t>
  </si>
  <si>
    <t>Licda Miledy de los Santos</t>
  </si>
  <si>
    <t>Licda, Austria Tavera Castillo</t>
  </si>
  <si>
    <t>Licda, Sandra Ramirez  Cubilete</t>
  </si>
  <si>
    <t>Contadora</t>
  </si>
  <si>
    <t>Encda Departamento de Contabilidad</t>
  </si>
  <si>
    <t>Directora Administrativa y financiera</t>
  </si>
  <si>
    <t>CUENTA BANCARIA  NO.010-252133-6</t>
  </si>
  <si>
    <t>RELACIÓN DE INGRESOS DEL MES-JUNIO- 2025</t>
  </si>
  <si>
    <t>BALANCE AL 30  MAYO-2025</t>
  </si>
  <si>
    <t>MINISTERIO DE EDUCACION</t>
  </si>
  <si>
    <t>ALQUILER DE PARQUEOS MES DE FEBRERO-2025</t>
  </si>
  <si>
    <t>ALQUILER DE PARQUEOS MES DE MARZO-2025</t>
  </si>
  <si>
    <t>RECIBO-7865</t>
  </si>
  <si>
    <t xml:space="preserve">CONSERVATORIO DE DANZA ALINA ABREU
</t>
  </si>
  <si>
    <t>ALQUILER DE PARQUEOS MES DE ABRIL-2025</t>
  </si>
  <si>
    <t>L-1389-1</t>
  </si>
  <si>
    <t xml:space="preserve">INSTITUTO DE AUDITORES INTERNOS REP. DOM.
</t>
  </si>
  <si>
    <t>PARTICIPACION EN EL XX111 CONGRESOS REGIONAL DE AUDITORES INTERNOS CONTROL DE GESTION Y FINANZA.</t>
  </si>
  <si>
    <t>20-6-225</t>
  </si>
  <si>
    <t>RECIBO-7866</t>
  </si>
  <si>
    <t>SANCHEZ DE ARRIBA &amp; ASOCIADOS SRL</t>
  </si>
  <si>
    <t>RECIBO-7867</t>
  </si>
  <si>
    <t>KENIA SORAYA  GALLARDO</t>
  </si>
  <si>
    <t>ARRENDAMIENTO DE    LA SALA MAXIMO AVILES BLONDA PARA REALIZAR (3) FUNCIONES DEL ESPECTACULO DE DANZA "MI MAGICO SANTOO DOMINGO ESTE LOS DIA 12 Y 13 DEL 2025 JUNIO.</t>
  </si>
  <si>
    <t>RECIBO-7868</t>
  </si>
  <si>
    <t>BOU GROUP SRL</t>
  </si>
  <si>
    <t>ARRENDAMIENTO DE LA SALA MAXIMO AVILES BLONDA PARA REALIZAR (6) FUNCIONES DE OBRA  " LA VERDAD 2DA. TEMPORADA LOS DIAS 7,8,9,14,15 Y 16 AGOSTO  2025, PENDIENTE 506,500.00</t>
  </si>
  <si>
    <t>TOTAL DE INGRESOS MES DE  JUNIO-2025</t>
  </si>
  <si>
    <t>Licda. Miledy de los Santos</t>
  </si>
  <si>
    <t>Licda. Austria Taveras Castillo</t>
  </si>
  <si>
    <t xml:space="preserve">Contadora                                                                                             </t>
  </si>
  <si>
    <t>Encargada Departameto Contabilidad</t>
  </si>
  <si>
    <t>Licda. Sandra Y. Ramirez Cubilete</t>
  </si>
  <si>
    <t>Directora  Administrativa y Fianciera</t>
  </si>
  <si>
    <t>.</t>
  </si>
  <si>
    <t>RECIBO-7869</t>
  </si>
  <si>
    <t>RAFAEL ALBERTODOLORES FRIA</t>
  </si>
  <si>
    <t>ARRENDAMIENTO DE LA SALA LA DRAMATICA PARA REALIZAR DOS (2) FUNCIONES    DE LA OBRA TEATRAL DESDE AFUERA LOS DIAS 30 Y 31 DE MAYO 2025</t>
  </si>
  <si>
    <t>RECIBO-7870</t>
  </si>
  <si>
    <t xml:space="preserve">CREIMI NAJARI DE LOS SANTOS
</t>
  </si>
  <si>
    <t>BANCO DE RESERVAS</t>
  </si>
  <si>
    <t>COMISION BANCARIAS</t>
  </si>
  <si>
    <t>CHEQUE-74</t>
  </si>
  <si>
    <t>NULO</t>
  </si>
  <si>
    <t>CHEQUE-75</t>
  </si>
  <si>
    <t>CHEQUE-76</t>
  </si>
  <si>
    <t>CHEQUE-77</t>
  </si>
  <si>
    <t xml:space="preserve">KIMBERLEY ELIZABETH FERNANANDEZ
</t>
  </si>
  <si>
    <t>REPOSICIO FONDO DE CAJA CHICA(DEFAE) DEL RECIBO NO.400 AL434.</t>
  </si>
  <si>
    <t>BALANCE AL 31 DE  JUNIO  2025</t>
  </si>
  <si>
    <t>Licda Sandra Ramirez Cubilete</t>
  </si>
  <si>
    <t>Encda.Departamento de Contabilidad</t>
  </si>
  <si>
    <t>Directora Administrativa</t>
  </si>
  <si>
    <t>SALDO ALQUILER SALA MAXIMO AVILES BLANDA PARA SEIS(6) FUNCIONES DEL EVENTO "FESTIVAL ALINA LOS DIAS 6,7 Y 8 DE JUNIO 2025.</t>
  </si>
  <si>
    <t>ARRENDAMIENTO DE LA SALA MAXIMO AVILES BLONDA PARA REALIZAR (3) FUNCIONES DEL EVENTO " CRISIS DE MEDIA VIDA LOS DIAS 26,27 Y 28 ,PENDIENTE 240,500.00</t>
  </si>
  <si>
    <t>SALDO ARRENDAMIENTO DE LA SALA LA DRAMATICA PARA REALIZAR (1) FUNCION DE LA OBRA DE TEATRO "HIPOCRITA EL ESPEJO DE LA    SOCIEDAD EL DIA 17 AGOSTO-2025.</t>
  </si>
  <si>
    <t>BALANCE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</si>
</sst>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u val="double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wrapText="1" readingOrder="1"/>
    </xf>
    <xf numFmtId="14" fontId="0" fillId="3" borderId="1" xfId="0" applyNumberFormat="1" applyFill="1" applyBorder="1"/>
    <xf numFmtId="0" fontId="6" fillId="3" borderId="1" xfId="0" applyFont="1" applyFill="1" applyBorder="1" applyAlignment="1">
      <alignment readingOrder="1"/>
    </xf>
    <xf numFmtId="0" fontId="7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vertical="center" wrapText="1"/>
    </xf>
    <xf numFmtId="43" fontId="3" fillId="0" borderId="1" xfId="1" applyFont="1" applyFill="1" applyBorder="1" applyAlignment="1"/>
    <xf numFmtId="43" fontId="1" fillId="0" borderId="1" xfId="1" applyFont="1" applyBorder="1"/>
    <xf numFmtId="4" fontId="2" fillId="0" borderId="1" xfId="0" applyNumberFormat="1" applyFont="1" applyBorder="1"/>
    <xf numFmtId="0" fontId="9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vertical="center" wrapText="1"/>
    </xf>
    <xf numFmtId="43" fontId="0" fillId="0" borderId="1" xfId="1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4" fillId="0" borderId="1" xfId="0" applyFont="1" applyBorder="1"/>
    <xf numFmtId="0" fontId="0" fillId="0" borderId="0" xfId="0" applyAlignment="1">
      <alignment horizontal="left" indent="1"/>
    </xf>
    <xf numFmtId="4" fontId="0" fillId="0" borderId="1" xfId="0" applyNumberFormat="1" applyBorder="1"/>
    <xf numFmtId="14" fontId="0" fillId="0" borderId="1" xfId="0" applyNumberFormat="1" applyBorder="1"/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 wrapText="1" readingOrder="1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wrapText="1"/>
    </xf>
    <xf numFmtId="0" fontId="11" fillId="4" borderId="7" xfId="0" applyFont="1" applyFill="1" applyBorder="1" applyAlignment="1">
      <alignment horizontal="center"/>
    </xf>
    <xf numFmtId="0" fontId="12" fillId="3" borderId="0" xfId="0" applyFont="1" applyFill="1" applyAlignment="1">
      <alignment horizontal="left"/>
    </xf>
    <xf numFmtId="0" fontId="9" fillId="3" borderId="6" xfId="0" applyFont="1" applyFill="1" applyBorder="1" applyAlignment="1">
      <alignment wrapText="1"/>
    </xf>
    <xf numFmtId="0" fontId="6" fillId="3" borderId="1" xfId="0" applyFont="1" applyFill="1" applyBorder="1" applyAlignment="1">
      <alignment horizontal="left" readingOrder="1"/>
    </xf>
    <xf numFmtId="43" fontId="0" fillId="0" borderId="8" xfId="1" applyFont="1" applyBorder="1"/>
    <xf numFmtId="0" fontId="0" fillId="0" borderId="8" xfId="0" applyBorder="1"/>
    <xf numFmtId="43" fontId="2" fillId="0" borderId="8" xfId="0" applyNumberFormat="1" applyFont="1" applyBorder="1"/>
    <xf numFmtId="43" fontId="2" fillId="0" borderId="1" xfId="0" applyNumberFormat="1" applyFont="1" applyBorder="1"/>
    <xf numFmtId="4" fontId="13" fillId="0" borderId="1" xfId="0" applyNumberFormat="1" applyFont="1" applyBorder="1"/>
    <xf numFmtId="4" fontId="0" fillId="0" borderId="0" xfId="0" applyNumberFormat="1"/>
    <xf numFmtId="0" fontId="5" fillId="2" borderId="9" xfId="0" applyFont="1" applyFill="1" applyBorder="1" applyAlignment="1">
      <alignment horizontal="center"/>
    </xf>
    <xf numFmtId="0" fontId="2" fillId="0" borderId="1" xfId="0" applyFont="1" applyBorder="1"/>
    <xf numFmtId="43" fontId="2" fillId="0" borderId="1" xfId="1" applyFont="1" applyBorder="1"/>
    <xf numFmtId="0" fontId="4" fillId="0" borderId="0" xfId="0" applyFont="1" applyAlignment="1">
      <alignment horizontal="center" vertical="center"/>
    </xf>
    <xf numFmtId="0" fontId="2" fillId="0" borderId="0" xfId="0" applyFont="1"/>
    <xf numFmtId="0" fontId="0" fillId="0" borderId="10" xfId="0" applyBorder="1" applyAlignment="1">
      <alignment wrapText="1"/>
    </xf>
    <xf numFmtId="14" fontId="0" fillId="3" borderId="9" xfId="0" applyNumberFormat="1" applyFill="1" applyBorder="1"/>
    <xf numFmtId="0" fontId="6" fillId="3" borderId="9" xfId="0" applyFont="1" applyFill="1" applyBorder="1" applyAlignment="1">
      <alignment readingOrder="1"/>
    </xf>
    <xf numFmtId="0" fontId="9" fillId="3" borderId="9" xfId="0" applyFont="1" applyFill="1" applyBorder="1" applyAlignment="1">
      <alignment wrapText="1"/>
    </xf>
    <xf numFmtId="0" fontId="0" fillId="0" borderId="9" xfId="0" applyBorder="1" applyAlignment="1">
      <alignment wrapText="1"/>
    </xf>
    <xf numFmtId="0" fontId="4" fillId="0" borderId="9" xfId="0" applyFont="1" applyBorder="1"/>
    <xf numFmtId="43" fontId="0" fillId="0" borderId="9" xfId="1" applyFont="1" applyBorder="1"/>
    <xf numFmtId="4" fontId="2" fillId="0" borderId="9" xfId="0" applyNumberFormat="1" applyFont="1" applyBorder="1"/>
    <xf numFmtId="0" fontId="0" fillId="0" borderId="11" xfId="0" applyBorder="1"/>
    <xf numFmtId="0" fontId="0" fillId="0" borderId="12" xfId="0" applyBorder="1"/>
    <xf numFmtId="0" fontId="11" fillId="4" borderId="12" xfId="0" applyFont="1" applyFill="1" applyBorder="1" applyAlignment="1">
      <alignment horizontal="center"/>
    </xf>
    <xf numFmtId="43" fontId="2" fillId="0" borderId="12" xfId="0" applyNumberFormat="1" applyFont="1" applyBorder="1"/>
    <xf numFmtId="4" fontId="2" fillId="0" borderId="13" xfId="0" applyNumberFormat="1" applyFont="1" applyBorder="1"/>
    <xf numFmtId="0" fontId="0" fillId="0" borderId="0" xfId="0" applyBorder="1"/>
    <xf numFmtId="0" fontId="0" fillId="0" borderId="0" xfId="0" applyBorder="1" applyAlignment="1">
      <alignment wrapText="1"/>
    </xf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2" xfId="0" applyBorder="1"/>
    <xf numFmtId="14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/>
    </xf>
    <xf numFmtId="43" fontId="0" fillId="0" borderId="1" xfId="1" applyFont="1" applyBorder="1" applyAlignment="1">
      <alignment vertical="top"/>
    </xf>
    <xf numFmtId="14" fontId="0" fillId="3" borderId="1" xfId="0" applyNumberFormat="1" applyFill="1" applyBorder="1" applyAlignment="1">
      <alignment vertical="top"/>
    </xf>
    <xf numFmtId="0" fontId="6" fillId="3" borderId="1" xfId="0" applyFont="1" applyFill="1" applyBorder="1" applyAlignment="1">
      <alignment vertical="top" readingOrder="1"/>
    </xf>
    <xf numFmtId="0" fontId="9" fillId="3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/>
    </xf>
    <xf numFmtId="4" fontId="2" fillId="0" borderId="1" xfId="0" applyNumberFormat="1" applyFont="1" applyBorder="1" applyAlignment="1">
      <alignment vertical="top"/>
    </xf>
    <xf numFmtId="0" fontId="10" fillId="3" borderId="1" xfId="0" applyFont="1" applyFill="1" applyBorder="1" applyAlignment="1">
      <alignment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142875</xdr:colOff>
      <xdr:row>0</xdr:row>
      <xdr:rowOff>38100</xdr:rowOff>
    </xdr:from>
    <xdr:to>
      <xdr:col>4</xdr:col>
      <xdr:colOff>180975</xdr:colOff>
      <xdr:row>5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98B423E-F666-43EC-9D33-CC934C7B064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543300" y="38100"/>
          <a:ext cx="2590800" cy="10001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609600</xdr:colOff>
      <xdr:row>0</xdr:row>
      <xdr:rowOff>19050</xdr:rowOff>
    </xdr:from>
    <xdr:to>
      <xdr:col>4</xdr:col>
      <xdr:colOff>205740</xdr:colOff>
      <xdr:row>8</xdr:row>
      <xdr:rowOff>121920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C7E09B-CE33-4EF4-B990-33BF21EC266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2286000" y="19050"/>
          <a:ext cx="4122420" cy="156591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320040</xdr:colOff>
      <xdr:row>0</xdr:row>
      <xdr:rowOff>0</xdr:rowOff>
    </xdr:from>
    <xdr:to>
      <xdr:col>4</xdr:col>
      <xdr:colOff>487680</xdr:colOff>
      <xdr:row>7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F0D78D-A0DC-42C2-A399-A830F73F430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2186940" y="0"/>
          <a:ext cx="4678680" cy="14325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0B6C6-F41C-40FD-B173-DFC47323C50D}">
  <dimension ref="A1:I27"/>
  <sheetViews>
    <sheetView topLeftCell="A4" workbookViewId="0">
      <selection sqref="A1:G28"/>
    </sheetView>
  </sheetViews>
  <sheetFormatPr baseColWidth="10" defaultRowHeight="15" x14ac:dyDescent="0.25"/>
  <cols>
    <col min="2" max="2" width="12.85546875" customWidth="1"/>
    <col min="3" max="3" width="26.7109375" customWidth="1"/>
    <col min="4" max="4" width="38.28515625" customWidth="1"/>
    <col min="5" max="5" width="18.7109375" customWidth="1"/>
    <col min="6" max="6" width="15.140625" customWidth="1"/>
    <col min="7" max="7" width="21" customWidth="1"/>
  </cols>
  <sheetData>
    <row r="1" spans="1:9" x14ac:dyDescent="0.25">
      <c r="A1" s="1"/>
      <c r="B1" s="2"/>
      <c r="C1" s="1"/>
      <c r="D1" s="1"/>
      <c r="E1" s="1"/>
      <c r="F1" s="1"/>
      <c r="G1" s="1"/>
    </row>
    <row r="2" spans="1:9" x14ac:dyDescent="0.25">
      <c r="A2" s="1"/>
      <c r="B2" s="2"/>
      <c r="C2" s="1"/>
      <c r="D2" s="1"/>
      <c r="E2" s="1"/>
      <c r="F2" s="1"/>
      <c r="G2" s="1"/>
    </row>
    <row r="3" spans="1:9" x14ac:dyDescent="0.25">
      <c r="A3" s="1"/>
      <c r="B3" s="2"/>
      <c r="C3" s="1"/>
      <c r="D3" s="1"/>
      <c r="E3" s="1"/>
      <c r="F3" s="1"/>
      <c r="G3" s="1"/>
    </row>
    <row r="4" spans="1:9" x14ac:dyDescent="0.25">
      <c r="A4" s="1"/>
      <c r="B4" s="2"/>
      <c r="C4" s="1"/>
      <c r="D4" s="1"/>
      <c r="E4" s="1"/>
      <c r="F4" s="1"/>
      <c r="G4" s="1"/>
    </row>
    <row r="5" spans="1:9" x14ac:dyDescent="0.25">
      <c r="A5" s="1"/>
      <c r="B5" s="2"/>
      <c r="C5" s="1"/>
      <c r="D5" s="1"/>
      <c r="E5" s="1"/>
      <c r="F5" s="1"/>
      <c r="G5" s="1"/>
    </row>
    <row r="6" spans="1:9" x14ac:dyDescent="0.25">
      <c r="A6" s="1"/>
      <c r="B6" s="2"/>
      <c r="C6" s="71"/>
      <c r="D6" s="71"/>
      <c r="E6" s="71"/>
      <c r="F6" s="71"/>
      <c r="G6" s="71"/>
    </row>
    <row r="7" spans="1:9" x14ac:dyDescent="0.25">
      <c r="A7" s="1"/>
      <c r="B7" s="2"/>
      <c r="C7" s="3"/>
      <c r="D7" s="3"/>
      <c r="E7" s="3"/>
      <c r="F7" s="3"/>
      <c r="G7" s="3"/>
    </row>
    <row r="8" spans="1:9" x14ac:dyDescent="0.25">
      <c r="A8" s="71" t="s">
        <v>18</v>
      </c>
      <c r="B8" s="71"/>
      <c r="C8" s="71"/>
      <c r="D8" s="71"/>
      <c r="E8" s="71"/>
      <c r="F8" s="71"/>
      <c r="G8" s="71"/>
    </row>
    <row r="9" spans="1:9" x14ac:dyDescent="0.25">
      <c r="A9" s="71" t="s">
        <v>19</v>
      </c>
      <c r="B9" s="71"/>
      <c r="C9" s="71"/>
      <c r="D9" s="71"/>
      <c r="E9" s="71"/>
      <c r="F9" s="71"/>
      <c r="G9" s="71"/>
    </row>
    <row r="10" spans="1:9" ht="15.75" thickBot="1" x14ac:dyDescent="0.3">
      <c r="A10" s="72" t="s">
        <v>3</v>
      </c>
      <c r="B10" s="72"/>
      <c r="C10" s="72"/>
      <c r="D10" s="72"/>
      <c r="E10" s="72"/>
      <c r="F10" s="72"/>
      <c r="G10" s="71"/>
    </row>
    <row r="11" spans="1:9" ht="26.25" x14ac:dyDescent="0.25">
      <c r="A11" s="22" t="s">
        <v>4</v>
      </c>
      <c r="B11" s="23" t="s">
        <v>5</v>
      </c>
      <c r="C11" s="24" t="s">
        <v>6</v>
      </c>
      <c r="D11" s="24" t="s">
        <v>7</v>
      </c>
      <c r="E11" s="24" t="s">
        <v>8</v>
      </c>
      <c r="F11" s="25" t="s">
        <v>9</v>
      </c>
      <c r="G11" s="4" t="s">
        <v>79</v>
      </c>
    </row>
    <row r="12" spans="1:9" ht="15.75" thickBot="1" x14ac:dyDescent="0.3">
      <c r="A12" s="6"/>
      <c r="B12" s="7"/>
      <c r="C12" s="26"/>
      <c r="D12" s="27" t="s">
        <v>20</v>
      </c>
      <c r="E12" s="10"/>
      <c r="F12" s="11"/>
      <c r="G12" s="12">
        <v>9619</v>
      </c>
    </row>
    <row r="13" spans="1:9" x14ac:dyDescent="0.25">
      <c r="A13" s="6">
        <v>45838</v>
      </c>
      <c r="B13" s="7"/>
      <c r="C13" s="26" t="s">
        <v>63</v>
      </c>
      <c r="D13" s="28" t="s">
        <v>64</v>
      </c>
      <c r="E13" s="10"/>
      <c r="F13" s="11">
        <v>150</v>
      </c>
      <c r="G13" s="12">
        <f>G12+E13-F13</f>
        <v>9469</v>
      </c>
    </row>
    <row r="14" spans="1:9" x14ac:dyDescent="0.25">
      <c r="A14" s="6">
        <v>45838</v>
      </c>
      <c r="B14" s="7"/>
      <c r="C14" s="26" t="s">
        <v>63</v>
      </c>
      <c r="D14" s="28" t="s">
        <v>64</v>
      </c>
      <c r="E14" s="10"/>
      <c r="F14" s="11">
        <v>175</v>
      </c>
      <c r="G14" s="12">
        <f>G13+E14-F14</f>
        <v>9294</v>
      </c>
    </row>
    <row r="15" spans="1:9" x14ac:dyDescent="0.25">
      <c r="A15" s="6"/>
      <c r="B15" s="7"/>
      <c r="C15" s="29"/>
      <c r="D15" s="14"/>
      <c r="E15" s="10"/>
      <c r="F15" s="11"/>
      <c r="G15" s="12"/>
    </row>
    <row r="16" spans="1:9" x14ac:dyDescent="0.25">
      <c r="A16" s="6"/>
      <c r="B16" s="7"/>
      <c r="C16" s="29"/>
      <c r="D16" s="14"/>
      <c r="E16" s="15"/>
      <c r="F16" s="15"/>
      <c r="G16" s="12"/>
      <c r="I16" t="s">
        <v>21</v>
      </c>
    </row>
    <row r="17" spans="1:7" x14ac:dyDescent="0.25">
      <c r="A17" s="6"/>
      <c r="B17" s="7"/>
      <c r="C17" s="16"/>
      <c r="D17" s="16"/>
      <c r="E17" s="16"/>
      <c r="F17" s="15"/>
      <c r="G17" s="12"/>
    </row>
    <row r="18" spans="1:7" x14ac:dyDescent="0.25">
      <c r="A18" s="21"/>
      <c r="B18" s="30"/>
      <c r="C18" s="16"/>
      <c r="D18" s="17"/>
      <c r="E18" s="31"/>
      <c r="F18" s="15"/>
      <c r="G18" s="20"/>
    </row>
    <row r="19" spans="1:7" x14ac:dyDescent="0.25">
      <c r="A19" s="21"/>
      <c r="B19" s="30"/>
      <c r="C19" s="16"/>
      <c r="D19" s="17"/>
      <c r="E19" s="31"/>
      <c r="F19" s="15"/>
      <c r="G19" s="20"/>
    </row>
    <row r="20" spans="1:7" ht="15.75" thickBot="1" x14ac:dyDescent="0.3">
      <c r="A20" s="16"/>
      <c r="B20" s="16"/>
      <c r="C20" s="32"/>
      <c r="D20" s="27" t="s">
        <v>22</v>
      </c>
      <c r="E20" s="33"/>
      <c r="F20" s="34">
        <f>SUM(F13:F19)</f>
        <v>325</v>
      </c>
      <c r="G20" s="35">
        <f>+G12+E20-F20</f>
        <v>9294</v>
      </c>
    </row>
    <row r="21" spans="1:7" x14ac:dyDescent="0.25">
      <c r="G21" s="36"/>
    </row>
    <row r="22" spans="1:7" x14ac:dyDescent="0.25">
      <c r="G22" s="36"/>
    </row>
    <row r="23" spans="1:7" x14ac:dyDescent="0.25">
      <c r="G23" s="36"/>
    </row>
    <row r="24" spans="1:7" x14ac:dyDescent="0.25">
      <c r="G24" s="36"/>
    </row>
    <row r="26" spans="1:7" x14ac:dyDescent="0.25">
      <c r="A26" s="41" t="s">
        <v>23</v>
      </c>
      <c r="B26" s="41"/>
      <c r="C26" s="41"/>
      <c r="D26" s="41" t="s">
        <v>24</v>
      </c>
      <c r="E26" s="41"/>
      <c r="F26" s="41" t="s">
        <v>25</v>
      </c>
      <c r="G26" s="41"/>
    </row>
    <row r="27" spans="1:7" x14ac:dyDescent="0.25">
      <c r="A27" t="s">
        <v>26</v>
      </c>
      <c r="D27" t="s">
        <v>27</v>
      </c>
      <c r="F27" t="s">
        <v>28</v>
      </c>
    </row>
  </sheetData>
  <mergeCells count="4">
    <mergeCell ref="C6:G6"/>
    <mergeCell ref="A8:G8"/>
    <mergeCell ref="A9:G9"/>
    <mergeCell ref="A10:G10"/>
  </mergeCells>
  <pageMargins left="0.31496062992125984" right="0.11811023622047245" top="0.74803149606299213" bottom="0.74803149606299213" header="0.31496062992125984" footer="0.31496062992125984"/>
  <pageSetup scale="9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760C6-01A9-4BD0-B4EF-7CA306BAD6DA}">
  <dimension ref="A1:I31"/>
  <sheetViews>
    <sheetView workbookViewId="0">
      <selection activeCell="F4" sqref="F4"/>
    </sheetView>
  </sheetViews>
  <sheetFormatPr baseColWidth="10" defaultRowHeight="15" x14ac:dyDescent="0.25"/>
  <cols>
    <col min="2" max="2" width="12.85546875" customWidth="1"/>
    <col min="3" max="3" width="27.7109375" customWidth="1"/>
    <col min="4" max="4" width="38.28515625" customWidth="1"/>
    <col min="5" max="5" width="18.7109375" customWidth="1"/>
    <col min="6" max="6" width="15.140625" customWidth="1"/>
    <col min="7" max="7" width="14.28515625" customWidth="1"/>
  </cols>
  <sheetData>
    <row r="1" spans="1:7" x14ac:dyDescent="0.25">
      <c r="A1" s="1"/>
      <c r="B1" s="2"/>
      <c r="C1" s="1"/>
      <c r="D1" s="1"/>
      <c r="E1" s="1"/>
      <c r="F1" s="1"/>
      <c r="G1" s="1"/>
    </row>
    <row r="2" spans="1:7" x14ac:dyDescent="0.25">
      <c r="A2" s="1"/>
      <c r="B2" s="2"/>
      <c r="C2" s="1"/>
      <c r="D2" s="1"/>
      <c r="E2" s="1"/>
      <c r="F2" s="1"/>
      <c r="G2" s="1"/>
    </row>
    <row r="3" spans="1:7" x14ac:dyDescent="0.25">
      <c r="A3" s="1"/>
      <c r="B3" s="2"/>
      <c r="C3" s="1"/>
      <c r="D3" s="1"/>
      <c r="E3" s="1"/>
      <c r="F3" s="1"/>
      <c r="G3" s="1"/>
    </row>
    <row r="4" spans="1:7" x14ac:dyDescent="0.25">
      <c r="A4" s="1"/>
      <c r="B4" s="2" t="s">
        <v>0</v>
      </c>
      <c r="C4" s="1"/>
      <c r="D4" s="1"/>
      <c r="E4" s="1"/>
      <c r="F4" s="1"/>
      <c r="G4" s="1"/>
    </row>
    <row r="5" spans="1:7" x14ac:dyDescent="0.25">
      <c r="A5" s="1"/>
      <c r="B5" s="2"/>
      <c r="C5" s="1"/>
      <c r="D5" s="1"/>
      <c r="E5" s="1"/>
      <c r="F5" s="1"/>
      <c r="G5" s="1"/>
    </row>
    <row r="6" spans="1:7" x14ac:dyDescent="0.25">
      <c r="A6" s="1"/>
      <c r="B6" s="2"/>
      <c r="C6" s="71"/>
      <c r="D6" s="71"/>
      <c r="E6" s="71"/>
      <c r="F6" s="71"/>
      <c r="G6" s="71"/>
    </row>
    <row r="7" spans="1:7" x14ac:dyDescent="0.25">
      <c r="A7" s="1"/>
      <c r="B7" s="2"/>
      <c r="C7" s="3"/>
      <c r="D7" s="3"/>
      <c r="E7" s="3"/>
      <c r="F7" s="3"/>
      <c r="G7" s="3"/>
    </row>
    <row r="8" spans="1:7" x14ac:dyDescent="0.25">
      <c r="A8" s="1"/>
      <c r="B8" s="2"/>
      <c r="C8" s="40"/>
      <c r="D8" s="40"/>
      <c r="E8" s="40"/>
      <c r="F8" s="40"/>
      <c r="G8" s="40"/>
    </row>
    <row r="9" spans="1:7" x14ac:dyDescent="0.25">
      <c r="A9" s="1"/>
      <c r="B9" s="2"/>
      <c r="C9" s="40"/>
      <c r="D9" s="40"/>
      <c r="E9" s="40"/>
      <c r="F9" s="40"/>
      <c r="G9" s="40"/>
    </row>
    <row r="10" spans="1:7" x14ac:dyDescent="0.25">
      <c r="A10" s="71" t="s">
        <v>1</v>
      </c>
      <c r="B10" s="71"/>
      <c r="C10" s="71"/>
      <c r="D10" s="71"/>
      <c r="E10" s="71"/>
      <c r="F10" s="71"/>
      <c r="G10" s="71"/>
    </row>
    <row r="11" spans="1:7" x14ac:dyDescent="0.25">
      <c r="A11" s="71" t="s">
        <v>2</v>
      </c>
      <c r="B11" s="71"/>
      <c r="C11" s="71"/>
      <c r="D11" s="71"/>
      <c r="E11" s="71"/>
      <c r="F11" s="71"/>
      <c r="G11" s="71"/>
    </row>
    <row r="12" spans="1:7" x14ac:dyDescent="0.25">
      <c r="A12" s="71" t="s">
        <v>3</v>
      </c>
      <c r="B12" s="71"/>
      <c r="C12" s="71"/>
      <c r="D12" s="71"/>
      <c r="E12" s="71"/>
      <c r="F12" s="71"/>
      <c r="G12" s="71"/>
    </row>
    <row r="13" spans="1:7" ht="26.25" x14ac:dyDescent="0.25">
      <c r="A13" s="4" t="s">
        <v>4</v>
      </c>
      <c r="B13" s="5" t="s">
        <v>5</v>
      </c>
      <c r="C13" s="4" t="s">
        <v>6</v>
      </c>
      <c r="D13" s="4" t="s">
        <v>7</v>
      </c>
      <c r="E13" s="4" t="s">
        <v>8</v>
      </c>
      <c r="F13" s="4" t="s">
        <v>9</v>
      </c>
      <c r="G13" s="4" t="s">
        <v>10</v>
      </c>
    </row>
    <row r="14" spans="1:7" x14ac:dyDescent="0.25">
      <c r="A14" s="6"/>
      <c r="B14" s="7"/>
      <c r="C14" s="8"/>
      <c r="D14" s="9" t="s">
        <v>11</v>
      </c>
      <c r="E14" s="10"/>
      <c r="F14" s="11"/>
      <c r="G14" s="12">
        <v>671.05</v>
      </c>
    </row>
    <row r="15" spans="1:7" x14ac:dyDescent="0.25">
      <c r="A15" s="6">
        <v>45811</v>
      </c>
      <c r="B15" s="7" t="s">
        <v>12</v>
      </c>
      <c r="C15" s="13" t="s">
        <v>13</v>
      </c>
      <c r="D15" s="14" t="s">
        <v>14</v>
      </c>
      <c r="E15" s="15">
        <v>53077.5</v>
      </c>
      <c r="F15" s="15"/>
      <c r="G15" s="12">
        <f>G14+E15-F15</f>
        <v>53748.55</v>
      </c>
    </row>
    <row r="16" spans="1:7" ht="38.25" x14ac:dyDescent="0.25">
      <c r="A16" s="64">
        <v>45811</v>
      </c>
      <c r="B16" s="65" t="s">
        <v>15</v>
      </c>
      <c r="C16" s="66" t="s">
        <v>16</v>
      </c>
      <c r="D16" s="69" t="s">
        <v>17</v>
      </c>
      <c r="E16" s="62"/>
      <c r="F16" s="63">
        <v>30673.03</v>
      </c>
      <c r="G16" s="68">
        <f t="shared" ref="G16:G22" si="0">G15+E16-F16</f>
        <v>23075.520000000004</v>
      </c>
    </row>
    <row r="17" spans="1:9" x14ac:dyDescent="0.25">
      <c r="A17" s="6">
        <v>45838</v>
      </c>
      <c r="B17" s="7" t="s">
        <v>65</v>
      </c>
      <c r="C17" s="13" t="s">
        <v>66</v>
      </c>
      <c r="D17" s="17"/>
      <c r="E17" s="18"/>
      <c r="F17" s="15">
        <v>0</v>
      </c>
      <c r="G17" s="12">
        <f t="shared" si="0"/>
        <v>23075.520000000004</v>
      </c>
      <c r="I17" s="19"/>
    </row>
    <row r="18" spans="1:9" x14ac:dyDescent="0.25">
      <c r="A18" s="6">
        <v>45838</v>
      </c>
      <c r="B18" s="7" t="s">
        <v>67</v>
      </c>
      <c r="C18" s="13" t="s">
        <v>66</v>
      </c>
      <c r="D18" s="17"/>
      <c r="E18" s="18"/>
      <c r="F18" s="15"/>
      <c r="G18" s="12">
        <f t="shared" si="0"/>
        <v>23075.520000000004</v>
      </c>
    </row>
    <row r="19" spans="1:9" x14ac:dyDescent="0.25">
      <c r="A19" s="6">
        <v>45838</v>
      </c>
      <c r="B19" s="7" t="s">
        <v>68</v>
      </c>
      <c r="C19" s="13" t="s">
        <v>66</v>
      </c>
      <c r="D19" s="17"/>
      <c r="E19" s="18"/>
      <c r="F19" s="15"/>
      <c r="G19" s="12">
        <f t="shared" si="0"/>
        <v>23075.520000000004</v>
      </c>
    </row>
    <row r="20" spans="1:9" ht="38.25" x14ac:dyDescent="0.25">
      <c r="A20" s="64">
        <v>45838</v>
      </c>
      <c r="B20" s="65" t="s">
        <v>69</v>
      </c>
      <c r="C20" s="66" t="s">
        <v>70</v>
      </c>
      <c r="D20" s="59" t="s">
        <v>71</v>
      </c>
      <c r="E20" s="67"/>
      <c r="F20" s="63">
        <v>22722.71</v>
      </c>
      <c r="G20" s="68">
        <f t="shared" si="0"/>
        <v>352.81000000000495</v>
      </c>
    </row>
    <row r="21" spans="1:9" x14ac:dyDescent="0.25">
      <c r="A21" s="6"/>
      <c r="B21" s="7"/>
      <c r="C21" s="13"/>
      <c r="D21" s="17" t="s">
        <v>57</v>
      </c>
      <c r="E21" s="18"/>
      <c r="F21" s="15">
        <v>175</v>
      </c>
      <c r="G21" s="12">
        <f t="shared" si="0"/>
        <v>177.81000000000495</v>
      </c>
    </row>
    <row r="22" spans="1:9" ht="13.9" customHeight="1" thickBot="1" x14ac:dyDescent="0.3">
      <c r="A22" s="43"/>
      <c r="B22" s="44"/>
      <c r="C22" s="45"/>
      <c r="D22" s="46" t="s">
        <v>57</v>
      </c>
      <c r="E22" s="47"/>
      <c r="F22" s="48">
        <v>46.01</v>
      </c>
      <c r="G22" s="49">
        <f t="shared" si="0"/>
        <v>131.80000000000496</v>
      </c>
    </row>
    <row r="23" spans="1:9" ht="15.75" thickBot="1" x14ac:dyDescent="0.3">
      <c r="A23" s="50"/>
      <c r="B23" s="51"/>
      <c r="C23" s="51"/>
      <c r="D23" s="52" t="s">
        <v>72</v>
      </c>
      <c r="E23" s="53">
        <f>SUM(E15:E22)</f>
        <v>53077.5</v>
      </c>
      <c r="F23" s="53">
        <f>SUM(F16:F22)</f>
        <v>53616.75</v>
      </c>
      <c r="G23" s="54">
        <f>+G22</f>
        <v>131.80000000000496</v>
      </c>
    </row>
    <row r="24" spans="1:9" x14ac:dyDescent="0.25">
      <c r="D24" s="42"/>
    </row>
    <row r="25" spans="1:9" x14ac:dyDescent="0.25">
      <c r="A25" s="55"/>
      <c r="B25" s="55"/>
      <c r="C25" s="55"/>
      <c r="D25" s="56"/>
      <c r="E25" s="55"/>
      <c r="F25" s="55"/>
      <c r="G25" s="55"/>
    </row>
    <row r="26" spans="1:9" x14ac:dyDescent="0.25">
      <c r="A26" s="55"/>
      <c r="B26" s="55"/>
      <c r="C26" s="55"/>
      <c r="D26" s="56"/>
      <c r="E26" s="55"/>
      <c r="F26" s="55"/>
      <c r="G26" s="55"/>
    </row>
    <row r="27" spans="1:9" x14ac:dyDescent="0.25">
      <c r="A27" s="55"/>
      <c r="B27" s="55"/>
      <c r="C27" s="55"/>
      <c r="D27" s="56"/>
      <c r="E27" s="55"/>
      <c r="F27" s="55"/>
      <c r="G27" s="55"/>
    </row>
    <row r="28" spans="1:9" x14ac:dyDescent="0.25">
      <c r="A28" s="57" t="s">
        <v>51</v>
      </c>
      <c r="B28" s="57"/>
      <c r="C28" s="57"/>
      <c r="D28" s="58" t="s">
        <v>52</v>
      </c>
      <c r="E28" s="57"/>
      <c r="F28" s="57" t="s">
        <v>73</v>
      </c>
      <c r="G28" s="57"/>
    </row>
    <row r="29" spans="1:9" x14ac:dyDescent="0.25">
      <c r="A29" s="57" t="s">
        <v>26</v>
      </c>
      <c r="B29" s="57"/>
      <c r="C29" s="57"/>
      <c r="D29" s="58" t="s">
        <v>74</v>
      </c>
      <c r="E29" s="57"/>
      <c r="F29" s="57" t="s">
        <v>75</v>
      </c>
      <c r="G29" s="57"/>
    </row>
    <row r="30" spans="1:9" x14ac:dyDescent="0.25">
      <c r="A30" s="55"/>
      <c r="B30" s="55"/>
      <c r="C30" s="55"/>
      <c r="D30" s="56"/>
      <c r="E30" s="55"/>
      <c r="F30" s="55"/>
      <c r="G30" s="55"/>
    </row>
    <row r="31" spans="1:9" x14ac:dyDescent="0.25">
      <c r="D31" s="56"/>
    </row>
  </sheetData>
  <mergeCells count="4">
    <mergeCell ref="C6:G6"/>
    <mergeCell ref="A10:G10"/>
    <mergeCell ref="A11:G11"/>
    <mergeCell ref="A12:G12"/>
  </mergeCells>
  <pageMargins left="0.11811023622047245" right="0.11811023622047245" top="0.35433070866141736" bottom="0.35433070866141736" header="0.31496062992125984" footer="0.31496062992125984"/>
  <pageSetup scale="9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88DA7-9A5A-4EE7-9E0B-C1A1A72CA5C8}">
  <dimension ref="A1:G50"/>
  <sheetViews>
    <sheetView tabSelected="1" topLeftCell="A13" workbookViewId="0">
      <selection activeCell="C6" sqref="C6:G6"/>
    </sheetView>
  </sheetViews>
  <sheetFormatPr baseColWidth="10" defaultRowHeight="15" x14ac:dyDescent="0.25"/>
  <cols>
    <col min="2" max="2" width="15.7109375" customWidth="1"/>
    <col min="3" max="3" width="28.85546875" customWidth="1"/>
    <col min="4" max="4" width="36.85546875" customWidth="1"/>
    <col min="5" max="5" width="15" customWidth="1"/>
    <col min="6" max="6" width="13.42578125" customWidth="1"/>
    <col min="7" max="7" width="15.85546875" customWidth="1"/>
  </cols>
  <sheetData>
    <row r="1" spans="1:7" x14ac:dyDescent="0.25">
      <c r="A1" s="1"/>
      <c r="B1" s="2"/>
      <c r="C1" s="1"/>
      <c r="D1" s="1"/>
      <c r="E1" s="1"/>
      <c r="F1" s="1"/>
      <c r="G1" s="1"/>
    </row>
    <row r="2" spans="1:7" x14ac:dyDescent="0.25">
      <c r="A2" s="1"/>
      <c r="B2" s="2"/>
      <c r="C2" s="1"/>
      <c r="D2" s="1"/>
      <c r="E2" s="1"/>
      <c r="F2" s="1"/>
      <c r="G2" s="1"/>
    </row>
    <row r="3" spans="1:7" x14ac:dyDescent="0.25">
      <c r="A3" s="1"/>
      <c r="B3" s="2"/>
      <c r="C3" s="1"/>
      <c r="D3" s="1"/>
      <c r="E3" s="1"/>
      <c r="F3" s="1"/>
      <c r="G3" s="1"/>
    </row>
    <row r="4" spans="1:7" x14ac:dyDescent="0.25">
      <c r="A4" s="1"/>
      <c r="B4" s="2"/>
      <c r="C4" s="1"/>
      <c r="D4" s="1"/>
      <c r="E4" s="1"/>
      <c r="F4" s="1"/>
      <c r="G4" s="1"/>
    </row>
    <row r="5" spans="1:7" x14ac:dyDescent="0.25">
      <c r="A5" s="1"/>
      <c r="B5" s="2"/>
      <c r="C5" s="1"/>
      <c r="D5" s="1"/>
      <c r="E5" s="1"/>
      <c r="F5" s="1"/>
      <c r="G5" s="1"/>
    </row>
    <row r="6" spans="1:7" x14ac:dyDescent="0.25">
      <c r="A6" s="1"/>
      <c r="B6" s="2"/>
      <c r="C6" s="71"/>
      <c r="D6" s="71"/>
      <c r="E6" s="71"/>
      <c r="F6" s="71"/>
      <c r="G6" s="71"/>
    </row>
    <row r="7" spans="1:7" x14ac:dyDescent="0.25">
      <c r="A7" s="1"/>
      <c r="B7" s="2"/>
      <c r="C7" s="3"/>
      <c r="D7" s="3"/>
      <c r="E7" s="3"/>
      <c r="F7" s="3"/>
      <c r="G7" s="3"/>
    </row>
    <row r="8" spans="1:7" x14ac:dyDescent="0.25">
      <c r="A8" s="1"/>
      <c r="B8" s="2"/>
      <c r="C8" s="70"/>
      <c r="D8" s="70"/>
      <c r="E8" s="70"/>
      <c r="F8" s="70"/>
      <c r="G8" s="70"/>
    </row>
    <row r="9" spans="1:7" x14ac:dyDescent="0.25">
      <c r="A9" s="71" t="s">
        <v>29</v>
      </c>
      <c r="B9" s="71"/>
      <c r="C9" s="71"/>
      <c r="D9" s="71"/>
      <c r="E9" s="71"/>
      <c r="F9" s="71"/>
      <c r="G9" s="71"/>
    </row>
    <row r="10" spans="1:7" x14ac:dyDescent="0.25">
      <c r="A10" s="71" t="s">
        <v>30</v>
      </c>
      <c r="B10" s="71"/>
      <c r="C10" s="71"/>
      <c r="D10" s="71"/>
      <c r="E10" s="71"/>
      <c r="F10" s="71"/>
      <c r="G10" s="71"/>
    </row>
    <row r="11" spans="1:7" ht="15.75" thickBot="1" x14ac:dyDescent="0.3">
      <c r="A11" s="72" t="s">
        <v>3</v>
      </c>
      <c r="B11" s="72"/>
      <c r="C11" s="72"/>
      <c r="D11" s="72"/>
      <c r="E11" s="72"/>
      <c r="F11" s="72"/>
      <c r="G11" s="71"/>
    </row>
    <row r="12" spans="1:7" ht="26.25" x14ac:dyDescent="0.25">
      <c r="A12" s="22" t="s">
        <v>4</v>
      </c>
      <c r="B12" s="23" t="s">
        <v>5</v>
      </c>
      <c r="C12" s="24" t="s">
        <v>6</v>
      </c>
      <c r="D12" s="24" t="s">
        <v>7</v>
      </c>
      <c r="E12" s="24" t="s">
        <v>8</v>
      </c>
      <c r="F12" s="25" t="s">
        <v>9</v>
      </c>
      <c r="G12" s="37" t="s">
        <v>10</v>
      </c>
    </row>
    <row r="13" spans="1:7" x14ac:dyDescent="0.25">
      <c r="A13" s="16"/>
      <c r="B13" s="16"/>
      <c r="C13" s="38"/>
      <c r="D13" s="38" t="s">
        <v>31</v>
      </c>
      <c r="E13" s="16"/>
      <c r="F13" s="16"/>
      <c r="G13" s="15">
        <v>724633</v>
      </c>
    </row>
    <row r="14" spans="1:7" ht="30" x14ac:dyDescent="0.25">
      <c r="A14" s="61">
        <v>45811</v>
      </c>
      <c r="B14" s="62" t="s">
        <v>12</v>
      </c>
      <c r="C14" s="59" t="s">
        <v>32</v>
      </c>
      <c r="D14" s="59" t="s">
        <v>33</v>
      </c>
      <c r="E14" s="63">
        <v>1190028</v>
      </c>
      <c r="F14" s="62"/>
      <c r="G14" s="63">
        <f>G13+E14-F14</f>
        <v>1914661</v>
      </c>
    </row>
    <row r="15" spans="1:7" ht="30" x14ac:dyDescent="0.25">
      <c r="A15" s="61">
        <v>45811</v>
      </c>
      <c r="B15" s="62" t="s">
        <v>12</v>
      </c>
      <c r="C15" s="59" t="s">
        <v>32</v>
      </c>
      <c r="D15" s="59" t="s">
        <v>34</v>
      </c>
      <c r="E15" s="63">
        <v>1190028</v>
      </c>
      <c r="F15" s="62"/>
      <c r="G15" s="63">
        <f t="shared" ref="G15:G23" si="0">G14+E15-F15</f>
        <v>3104689</v>
      </c>
    </row>
    <row r="16" spans="1:7" ht="60" x14ac:dyDescent="0.25">
      <c r="A16" s="61">
        <v>45812</v>
      </c>
      <c r="B16" s="62" t="s">
        <v>35</v>
      </c>
      <c r="C16" s="59" t="s">
        <v>36</v>
      </c>
      <c r="D16" s="59" t="s">
        <v>76</v>
      </c>
      <c r="E16" s="63">
        <v>481700</v>
      </c>
      <c r="F16" s="62"/>
      <c r="G16" s="63">
        <f t="shared" si="0"/>
        <v>3586389</v>
      </c>
    </row>
    <row r="17" spans="1:7" ht="30" x14ac:dyDescent="0.25">
      <c r="A17" s="61">
        <v>45812</v>
      </c>
      <c r="B17" s="62" t="s">
        <v>12</v>
      </c>
      <c r="C17" s="59" t="s">
        <v>32</v>
      </c>
      <c r="D17" s="59" t="s">
        <v>37</v>
      </c>
      <c r="E17" s="63">
        <v>1190028</v>
      </c>
      <c r="F17" s="62"/>
      <c r="G17" s="63">
        <f t="shared" si="0"/>
        <v>4776417</v>
      </c>
    </row>
    <row r="18" spans="1:7" ht="60" x14ac:dyDescent="0.25">
      <c r="A18" s="61">
        <v>45812</v>
      </c>
      <c r="B18" s="62" t="s">
        <v>38</v>
      </c>
      <c r="C18" s="59" t="s">
        <v>39</v>
      </c>
      <c r="D18" s="59" t="s">
        <v>40</v>
      </c>
      <c r="E18" s="63"/>
      <c r="F18" s="63">
        <v>120900</v>
      </c>
      <c r="G18" s="63">
        <f t="shared" si="0"/>
        <v>4655517</v>
      </c>
    </row>
    <row r="19" spans="1:7" ht="75" x14ac:dyDescent="0.25">
      <c r="A19" s="61" t="s">
        <v>41</v>
      </c>
      <c r="B19" s="62" t="s">
        <v>42</v>
      </c>
      <c r="C19" s="59" t="s">
        <v>43</v>
      </c>
      <c r="D19" s="59" t="s">
        <v>77</v>
      </c>
      <c r="E19" s="63">
        <v>25000</v>
      </c>
      <c r="F19" s="62"/>
      <c r="G19" s="63">
        <f t="shared" si="0"/>
        <v>4680517</v>
      </c>
    </row>
    <row r="20" spans="1:7" ht="83.25" customHeight="1" x14ac:dyDescent="0.25">
      <c r="A20" s="61">
        <v>45828</v>
      </c>
      <c r="B20" s="62" t="s">
        <v>44</v>
      </c>
      <c r="C20" s="59" t="s">
        <v>45</v>
      </c>
      <c r="D20" s="59" t="s">
        <v>46</v>
      </c>
      <c r="E20" s="63">
        <v>50000</v>
      </c>
      <c r="F20" s="62"/>
      <c r="G20" s="63">
        <f t="shared" si="0"/>
        <v>4730517</v>
      </c>
    </row>
    <row r="21" spans="1:7" ht="87.75" customHeight="1" x14ac:dyDescent="0.25">
      <c r="A21" s="61">
        <v>45828</v>
      </c>
      <c r="B21" s="62" t="s">
        <v>47</v>
      </c>
      <c r="C21" s="62" t="s">
        <v>48</v>
      </c>
      <c r="D21" s="59" t="s">
        <v>49</v>
      </c>
      <c r="E21" s="63">
        <v>25000</v>
      </c>
      <c r="F21" s="62"/>
      <c r="G21" s="63">
        <f t="shared" si="0"/>
        <v>4755517</v>
      </c>
    </row>
    <row r="22" spans="1:7" ht="75" x14ac:dyDescent="0.25">
      <c r="A22" s="61">
        <v>45828</v>
      </c>
      <c r="B22" s="62" t="s">
        <v>58</v>
      </c>
      <c r="C22" s="62" t="s">
        <v>59</v>
      </c>
      <c r="D22" s="59" t="s">
        <v>60</v>
      </c>
      <c r="E22" s="63">
        <v>8260</v>
      </c>
      <c r="F22" s="62"/>
      <c r="G22" s="63">
        <f t="shared" si="0"/>
        <v>4763777</v>
      </c>
    </row>
    <row r="23" spans="1:7" ht="75" x14ac:dyDescent="0.25">
      <c r="A23" s="61">
        <v>45834</v>
      </c>
      <c r="B23" s="62" t="s">
        <v>61</v>
      </c>
      <c r="C23" s="59" t="s">
        <v>62</v>
      </c>
      <c r="D23" s="59" t="s">
        <v>78</v>
      </c>
      <c r="E23" s="63">
        <v>8260</v>
      </c>
      <c r="F23" s="62"/>
      <c r="G23" s="63">
        <f t="shared" si="0"/>
        <v>4772037</v>
      </c>
    </row>
    <row r="24" spans="1:7" x14ac:dyDescent="0.25">
      <c r="A24" s="16"/>
      <c r="B24" s="16"/>
      <c r="C24" s="16"/>
      <c r="D24" s="38" t="s">
        <v>50</v>
      </c>
      <c r="E24" s="34">
        <f>SUM(E14:E23)</f>
        <v>4168304</v>
      </c>
      <c r="F24" s="34">
        <f>SUM(F18:F23)</f>
        <v>120900</v>
      </c>
      <c r="G24" s="39">
        <v>4772037</v>
      </c>
    </row>
    <row r="27" spans="1:7" x14ac:dyDescent="0.25">
      <c r="A27" s="60"/>
      <c r="B27" s="60"/>
      <c r="D27" s="60"/>
      <c r="F27" s="60"/>
      <c r="G27" s="60"/>
    </row>
    <row r="28" spans="1:7" x14ac:dyDescent="0.25">
      <c r="A28" s="41" t="s">
        <v>51</v>
      </c>
      <c r="B28" s="41"/>
      <c r="C28" s="41"/>
      <c r="D28" s="41" t="s">
        <v>52</v>
      </c>
      <c r="E28" s="41"/>
      <c r="F28" s="41" t="s">
        <v>55</v>
      </c>
      <c r="G28" s="41"/>
    </row>
    <row r="29" spans="1:7" x14ac:dyDescent="0.25">
      <c r="A29" s="41" t="s">
        <v>53</v>
      </c>
      <c r="B29" s="41"/>
      <c r="C29" s="41"/>
      <c r="D29" s="41" t="s">
        <v>54</v>
      </c>
      <c r="E29" s="41"/>
      <c r="F29" s="41" t="s">
        <v>56</v>
      </c>
      <c r="G29" s="41"/>
    </row>
    <row r="50" spans="4:4" x14ac:dyDescent="0.25">
      <c r="D50" t="s">
        <v>57</v>
      </c>
    </row>
  </sheetData>
  <mergeCells count="4">
    <mergeCell ref="C6:G6"/>
    <mergeCell ref="A9:G9"/>
    <mergeCell ref="A10:G10"/>
    <mergeCell ref="A11:G11"/>
  </mergeCells>
  <pageMargins left="0.31496062992125984" right="0.31496062992125984" top="0.15748031496062992" bottom="0.15748031496062992" header="0.31496062992125984" footer="0.31496062992125984"/>
  <pageSetup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JUNIO-344</vt:lpstr>
      <vt:lpstr>JUNIO-962</vt:lpstr>
      <vt:lpstr>JUNIO-336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Austria Taveras</dc:creator>
  <cp:lastModifiedBy>Emiliana Ramirez</cp:lastModifiedBy>
  <cp:lastPrinted>2025-07-07T14:12:00Z</cp:lastPrinted>
  <dcterms:created xsi:type="dcterms:W3CDTF">2025-06-30T13:53:12Z</dcterms:created>
  <dcterms:modified xsi:type="dcterms:W3CDTF">2025-07-10T13:57:44Z</dcterms:modified>
</cp:coreProperties>
</file>