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3DBAA327-DE07-4A47-8952-FD16201883CB}" xr6:coauthVersionLast="47" xr6:coauthVersionMax="47" xr10:uidLastSave="{00000000-0000-0000-0000-000000000000}"/>
  <bookViews>
    <workbookView xWindow="-120" yWindow="-120" windowWidth="29040" windowHeight="15720" xr2:uid="{4C34E98D-EE31-4BAD-8053-0A63F62F316C}"/>
  </bookViews>
  <sheets>
    <sheet name="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1" l="1"/>
  <c r="C88" i="1" l="1"/>
  <c r="C81" i="1" s="1"/>
  <c r="B88" i="1"/>
  <c r="B81" i="1" s="1"/>
  <c r="C85" i="1"/>
  <c r="B85" i="1"/>
  <c r="C82" i="1"/>
  <c r="B82" i="1"/>
  <c r="C76" i="1"/>
  <c r="B76" i="1"/>
  <c r="C73" i="1"/>
  <c r="B73" i="1"/>
  <c r="C68" i="1"/>
  <c r="B68" i="1"/>
  <c r="B57" i="1"/>
  <c r="C49" i="1"/>
  <c r="B49" i="1"/>
  <c r="B41" i="1"/>
  <c r="C31" i="1"/>
  <c r="B31" i="1"/>
  <c r="C21" i="1"/>
  <c r="B21" i="1"/>
  <c r="B14" i="1" s="1"/>
  <c r="C15" i="1"/>
  <c r="B15" i="1"/>
  <c r="B67" i="1" s="1"/>
  <c r="B92" i="1" s="1"/>
  <c r="C67" i="1" l="1"/>
  <c r="C14" i="1"/>
  <c r="C92" i="1" l="1"/>
</calcChain>
</file>

<file path=xl/sharedStrings.xml><?xml version="1.0" encoding="utf-8"?>
<sst xmlns="http://schemas.openxmlformats.org/spreadsheetml/2006/main" count="96" uniqueCount="95">
  <si>
    <t>DIRECCIÓN GENERAL DE BELLAS ARTES</t>
  </si>
  <si>
    <t>PRESUPUESTO MODIFICADO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</si>
  <si>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</si>
  <si>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</si>
  <si>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</si>
  <si>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</si>
  <si>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</si>
  <si>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</si>
  <si>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</si>
  <si>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</si>
  <si>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</si>
  <si>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</si>
  <si>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</si>
  <si>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</si>
  <si>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</si>
  <si>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</si>
  <si>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</si>
  <si>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</si>
  <si>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</si>
  <si>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</si>
  <si>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</si>
  <si>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</si>
  <si>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</si>
  <si>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</si>
  <si>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</si>
  <si>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</si>
  <si>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</si>
  <si>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</si>
  <si>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</si>
  <si>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</si>
  <si>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</si>
  <si>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</si>
  <si>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</si>
  <si>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</si>
  <si>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</si>
  <si>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</si>
  <si>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</si>
  <si>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</si>
  <si>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</si>
  <si>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</si>
  <si>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</si>
  <si>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</si>
  <si>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</si>
  <si>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</si>
  <si>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</si>
  <si>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</si>
  <si>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</si>
  <si>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</si>
  <si>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</si>
  <si>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</si>
  <si>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</si>
  <si>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</si>
  <si>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</si>
  <si>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</si>
  <si>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</si>
  <si>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</si>
  <si>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</si>
  <si>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</si>
  <si>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</si>
  <si>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</si>
  <si>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</si>
  <si>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</si>
  <si>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</si>
  <si>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</si>
  <si>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</si>
  <si>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</si>
  <si>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</si>
  <si>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</si>
  <si>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</si>
  <si>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</si>
  <si>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</si>
  <si>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</si>
  <si>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</si>
  <si>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</si>
  <si>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</si>
  <si>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</si>
  <si>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</si>
  <si>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</si>
  <si>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</si>
  <si>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</si>
  <si>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</si>
  <si>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</si>
  <si>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</si>
  <si>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</si>
  <si>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</si>
  <si>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</si>
  <si>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</si>
  <si>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ELABORADO POR:</t>
  </si>
  <si>
    <t xml:space="preserve">                     ALICIA RODRIGUEZ VILLAR</t>
  </si>
  <si>
    <t xml:space="preserve">                Auxiliar Divisiòn de Presupuesto</t>
  </si>
  <si>
    <t>AGOSTO, 2025</t>
  </si>
  <si>
    <t xml:space="preserve"> </t>
  </si>
  <si>
    <t xml:space="preserve">                                         REVISADO  POR:</t>
  </si>
  <si>
    <t xml:space="preserve">              VIRGINIA VERUSKA D`OLEO CABRERA </t>
  </si>
  <si>
    <t xml:space="preserve">                   Encargada Divisiòn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</si>
</sst>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44" fontId="4" fillId="0" borderId="3" xfId="2" applyFont="1" applyBorder="1" applyAlignment="1"/>
    <xf numFmtId="44" fontId="0" fillId="0" borderId="0" xfId="0" applyNumberFormat="1"/>
    <xf numFmtId="0" fontId="4" fillId="0" borderId="3" xfId="0" applyFont="1" applyBorder="1" applyAlignment="1">
      <alignment horizontal="left"/>
    </xf>
    <xf numFmtId="164" fontId="0" fillId="0" borderId="0" xfId="0" applyNumberFormat="1"/>
    <xf numFmtId="44" fontId="3" fillId="0" borderId="4" xfId="2" applyFont="1" applyBorder="1" applyAlignment="1"/>
    <xf numFmtId="44" fontId="3" fillId="0" borderId="5" xfId="2" applyFont="1" applyBorder="1" applyAlignment="1"/>
    <xf numFmtId="44" fontId="3" fillId="0" borderId="6" xfId="2" applyFont="1" applyBorder="1" applyAlignment="1"/>
    <xf numFmtId="44" fontId="4" fillId="0" borderId="3" xfId="2" applyFont="1" applyFill="1" applyBorder="1" applyAlignment="1"/>
    <xf numFmtId="44" fontId="4" fillId="0" borderId="7" xfId="2" applyFont="1" applyBorder="1" applyAlignment="1"/>
    <xf numFmtId="44" fontId="4" fillId="0" borderId="8" xfId="2" applyFont="1" applyBorder="1" applyAlignment="1"/>
    <xf numFmtId="44" fontId="6" fillId="2" borderId="0" xfId="2" applyFont="1" applyFill="1" applyBorder="1" applyAlignment="1"/>
    <xf numFmtId="43" fontId="0" fillId="0" borderId="0" xfId="1" applyFont="1"/>
    <xf numFmtId="44" fontId="4" fillId="0" borderId="9" xfId="2" applyFont="1" applyBorder="1" applyAlignment="1"/>
    <xf numFmtId="44" fontId="4" fillId="3" borderId="10" xfId="2" applyFont="1" applyFill="1" applyBorder="1" applyAlignment="1"/>
    <xf numFmtId="44" fontId="4" fillId="3" borderId="11" xfId="2" applyFont="1" applyFill="1" applyBorder="1" applyAlignment="1"/>
    <xf numFmtId="44" fontId="3" fillId="3" borderId="12" xfId="2" applyFont="1" applyFill="1" applyBorder="1" applyAlignment="1"/>
    <xf numFmtId="44" fontId="3" fillId="3" borderId="13" xfId="2" applyFont="1" applyFill="1" applyBorder="1" applyAlignment="1"/>
    <xf numFmtId="44" fontId="4" fillId="3" borderId="14" xfId="2" applyFont="1" applyFill="1" applyBorder="1" applyAlignment="1"/>
    <xf numFmtId="44" fontId="4" fillId="3" borderId="15" xfId="2" applyFont="1" applyFill="1" applyBorder="1" applyAlignment="1"/>
    <xf numFmtId="44" fontId="3" fillId="3" borderId="5" xfId="2" applyFont="1" applyFill="1" applyBorder="1" applyAlignment="1"/>
    <xf numFmtId="44" fontId="4" fillId="3" borderId="16" xfId="2" applyFont="1" applyFill="1" applyBorder="1" applyAlignment="1"/>
    <xf numFmtId="44" fontId="4" fillId="3" borderId="17" xfId="2" applyFont="1" applyFill="1" applyBorder="1" applyAlignment="1"/>
    <xf numFmtId="44" fontId="4" fillId="3" borderId="5" xfId="2" applyFont="1" applyFill="1" applyBorder="1" applyAlignme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/>
    <xf numFmtId="4" fontId="0" fillId="0" borderId="0" xfId="0" applyNumberFormat="1"/>
    <xf numFmtId="44" fontId="2" fillId="0" borderId="0" xfId="0" applyNumberFormat="1" applyFont="1"/>
    <xf numFmtId="0" fontId="4" fillId="0" borderId="35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44" fontId="3" fillId="0" borderId="23" xfId="2" applyFont="1" applyBorder="1" applyAlignment="1"/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44" fontId="3" fillId="0" borderId="36" xfId="2" applyFont="1" applyBorder="1" applyAlignment="1"/>
    <xf numFmtId="44" fontId="3" fillId="0" borderId="20" xfId="2" applyFont="1" applyBorder="1" applyAlignment="1"/>
    <xf numFmtId="44" fontId="3" fillId="0" borderId="20" xfId="2" applyFont="1" applyBorder="1" applyAlignment="1">
      <alignment horizontal="right"/>
    </xf>
    <xf numFmtId="44" fontId="3" fillId="0" borderId="23" xfId="2" applyFont="1" applyBorder="1" applyAlignment="1">
      <alignment horizontal="right"/>
    </xf>
    <xf numFmtId="0" fontId="6" fillId="2" borderId="35" xfId="0" applyFont="1" applyFill="1" applyBorder="1" applyAlignment="1">
      <alignment vertical="center"/>
    </xf>
    <xf numFmtId="44" fontId="6" fillId="2" borderId="33" xfId="2" applyFont="1" applyFill="1" applyBorder="1" applyAlignment="1"/>
    <xf numFmtId="44" fontId="4" fillId="0" borderId="19" xfId="2" applyFont="1" applyBorder="1" applyAlignment="1"/>
    <xf numFmtId="0" fontId="4" fillId="0" borderId="21" xfId="0" applyFont="1" applyBorder="1" applyAlignment="1">
      <alignment horizontal="left" vertical="center" wrapText="1"/>
    </xf>
    <xf numFmtId="44" fontId="4" fillId="3" borderId="26" xfId="2" applyFont="1" applyFill="1" applyBorder="1" applyAlignment="1"/>
    <xf numFmtId="44" fontId="4" fillId="3" borderId="29" xfId="2" applyFont="1" applyFill="1" applyBorder="1" applyAlignment="1"/>
    <xf numFmtId="0" fontId="3" fillId="0" borderId="21" xfId="0" applyFont="1" applyBorder="1" applyAlignment="1">
      <alignment horizontal="left" vertical="center" wrapText="1" indent="2"/>
    </xf>
    <xf numFmtId="44" fontId="3" fillId="3" borderId="23" xfId="2" applyFont="1" applyFill="1" applyBorder="1" applyAlignment="1"/>
    <xf numFmtId="44" fontId="3" fillId="3" borderId="36" xfId="2" applyFont="1" applyFill="1" applyBorder="1" applyAlignment="1"/>
    <xf numFmtId="44" fontId="4" fillId="3" borderId="8" xfId="2" applyFont="1" applyFill="1" applyBorder="1" applyAlignment="1"/>
    <xf numFmtId="0" fontId="4" fillId="0" borderId="22" xfId="0" applyFont="1" applyBorder="1" applyAlignment="1">
      <alignment horizontal="left" vertical="center" wrapText="1"/>
    </xf>
    <xf numFmtId="44" fontId="4" fillId="3" borderId="37" xfId="2" applyFont="1" applyFill="1" applyBorder="1" applyAlignment="1"/>
    <xf numFmtId="44" fontId="3" fillId="3" borderId="20" xfId="2" applyFont="1" applyFill="1" applyBorder="1" applyAlignment="1"/>
    <xf numFmtId="0" fontId="4" fillId="3" borderId="6" xfId="0" applyFont="1" applyFill="1" applyBorder="1" applyAlignment="1">
      <alignment vertical="center"/>
    </xf>
    <xf numFmtId="44" fontId="4" fillId="3" borderId="38" xfId="2" applyFont="1" applyFill="1" applyBorder="1" applyAlignment="1"/>
    <xf numFmtId="0" fontId="6" fillId="2" borderId="25" xfId="0" applyFont="1" applyFill="1" applyBorder="1" applyAlignment="1">
      <alignment horizontal="left" vertical="center" wrapText="1"/>
    </xf>
    <xf numFmtId="44" fontId="6" fillId="2" borderId="24" xfId="2" applyFont="1" applyFill="1" applyBorder="1" applyAlignment="1"/>
    <xf numFmtId="44" fontId="6" fillId="2" borderId="31" xfId="2" applyFont="1" applyFill="1" applyBorder="1" applyAlignment="1"/>
    <xf numFmtId="0" fontId="4" fillId="3" borderId="21" xfId="0" applyFont="1" applyFill="1" applyBorder="1" applyAlignment="1">
      <alignment vertical="center"/>
    </xf>
    <xf numFmtId="44" fontId="4" fillId="3" borderId="20" xfId="2" applyFont="1" applyFill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4" fillId="0" borderId="32" xfId="0" applyFont="1" applyBorder="1"/>
    <xf numFmtId="0" fontId="4" fillId="0" borderId="18" xfId="0" applyFont="1" applyBorder="1"/>
    <xf numFmtId="0" fontId="4" fillId="0" borderId="27" xfId="0" applyFont="1" applyBorder="1"/>
    <xf numFmtId="0" fontId="4" fillId="0" borderId="34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2131403</xdr:colOff>
      <xdr:row>0</xdr:row>
      <xdr:rowOff>104775</xdr:rowOff>
    </xdr:from>
    <xdr:to>
      <xdr:col>1</xdr:col>
      <xdr:colOff>1113698</xdr:colOff>
      <xdr:row>5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E329A-1764-4563-9DE3-D0EA5D0C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1403" y="104775"/>
          <a:ext cx="3411420" cy="923926"/>
        </a:xfrm>
        <a:prstGeom prst="rect">
          <a:avLst/>
        </a:prstGeom>
      </xdr:spPr>
    </xdr:pic>
    <xdr:clientData/>
  </xdr:twoCellAnchor>
  <xdr:twoCellAnchor editAs="oneCell">
    <xdr:from>
      <xdr:col>0</xdr:col>
      <xdr:colOff>3093720</xdr:colOff>
      <xdr:row>106</xdr:row>
      <xdr:rowOff>7620</xdr:rowOff>
    </xdr:from>
    <xdr:to>
      <xdr:col>0</xdr:col>
      <xdr:colOff>4116817</xdr:colOff>
      <xdr:row>110</xdr:row>
      <xdr:rowOff>130012</xdr:rowOff>
    </xdr:to>
    <xdr:pic>
      <xdr:nvPicPr>
        <xdr:cNvPr id="4" name="Imagen 3" descr="Ministerio de Cultura - Amin Rodríguez">
          <a:extLst>
            <a:ext uri="{FF2B5EF4-FFF2-40B4-BE49-F238E27FC236}">
              <a16:creationId xmlns:a16="http://schemas.microsoft.com/office/drawing/2014/main" id="{B7F08C6D-A62B-49CE-8604-824EB30A0E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19834860"/>
          <a:ext cx="1023097" cy="8539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3FAD-83E4-4900-8AD9-A163758C692D}">
  <dimension ref="A1:E109"/>
  <sheetViews>
    <sheetView tabSelected="1" workbookViewId="0">
      <selection activeCell="C105" sqref="C105"/>
    </sheetView>
  </sheetViews>
  <sheetFormatPr baseColWidth="10" defaultRowHeight="15" x14ac:dyDescent="0.25"/>
  <cols>
    <col min="1" max="1" width="66.42578125" customWidth="1"/>
    <col min="2" max="2" width="24.7109375" customWidth="1"/>
    <col min="3" max="3" width="21.5703125" customWidth="1"/>
    <col min="4" max="4" width="15.42578125" customWidth="1"/>
    <col min="5" max="5" width="15.140625" bestFit="1" customWidth="1"/>
  </cols>
  <sheetData>
    <row r="1" spans="1:5" x14ac:dyDescent="0.25">
      <c r="A1" s="76"/>
      <c r="B1" s="76"/>
      <c r="C1" s="76"/>
      <c r="D1" s="76"/>
    </row>
    <row r="2" spans="1:5" x14ac:dyDescent="0.25">
      <c r="A2" s="76"/>
      <c r="B2" s="76"/>
      <c r="C2" s="76"/>
      <c r="D2" s="76"/>
    </row>
    <row r="3" spans="1:5" x14ac:dyDescent="0.25">
      <c r="A3" s="76"/>
      <c r="B3" s="76"/>
      <c r="C3" s="76"/>
      <c r="D3" s="76"/>
    </row>
    <row r="4" spans="1:5" x14ac:dyDescent="0.25">
      <c r="A4" s="1"/>
      <c r="B4" s="1"/>
      <c r="C4" s="1"/>
      <c r="D4" s="1"/>
    </row>
    <row r="5" spans="1:5" x14ac:dyDescent="0.25">
      <c r="A5" s="1"/>
      <c r="B5" s="1"/>
      <c r="C5" s="1"/>
      <c r="D5" s="1"/>
    </row>
    <row r="6" spans="1:5" x14ac:dyDescent="0.25">
      <c r="A6" s="1"/>
      <c r="B6" s="1"/>
      <c r="C6" s="1"/>
      <c r="D6" s="1"/>
    </row>
    <row r="7" spans="1:5" ht="18.75" x14ac:dyDescent="0.3">
      <c r="A7" s="77" t="s">
        <v>0</v>
      </c>
      <c r="B7" s="77"/>
      <c r="C7" s="77"/>
      <c r="D7" s="2"/>
    </row>
    <row r="8" spans="1:5" ht="18.75" x14ac:dyDescent="0.3">
      <c r="A8" s="77" t="s">
        <v>1</v>
      </c>
      <c r="B8" s="77"/>
      <c r="C8" s="77"/>
      <c r="D8" s="2"/>
    </row>
    <row r="9" spans="1:5" ht="18.75" x14ac:dyDescent="0.3">
      <c r="A9" s="78" t="s">
        <v>90</v>
      </c>
      <c r="B9" s="78"/>
      <c r="C9" s="78"/>
      <c r="D9" s="2"/>
    </row>
    <row r="10" spans="1:5" ht="18.75" x14ac:dyDescent="0.3">
      <c r="A10" s="76" t="s">
        <v>2</v>
      </c>
      <c r="B10" s="76"/>
      <c r="C10" s="76"/>
      <c r="D10" s="2"/>
    </row>
    <row r="11" spans="1:5" ht="19.5" thickBot="1" x14ac:dyDescent="0.35">
      <c r="A11" s="3"/>
      <c r="B11" s="3"/>
      <c r="C11" s="3"/>
      <c r="D11" s="2"/>
    </row>
    <row r="12" spans="1:5" x14ac:dyDescent="0.25">
      <c r="A12" s="79" t="s">
        <v>3</v>
      </c>
      <c r="B12" s="81" t="s">
        <v>4</v>
      </c>
      <c r="C12" s="83" t="s">
        <v>5</v>
      </c>
    </row>
    <row r="13" spans="1:5" ht="15.75" thickBot="1" x14ac:dyDescent="0.3">
      <c r="A13" s="80"/>
      <c r="B13" s="82"/>
      <c r="C13" s="84"/>
    </row>
    <row r="14" spans="1:5" ht="15.75" thickBot="1" x14ac:dyDescent="0.3">
      <c r="A14" s="34" t="s">
        <v>6</v>
      </c>
      <c r="B14" s="4">
        <f>B15+B21+B31+B57</f>
        <v>707103172</v>
      </c>
      <c r="C14" s="4">
        <f>C15+C21+C31+C57</f>
        <v>739143342</v>
      </c>
      <c r="D14" s="5"/>
    </row>
    <row r="15" spans="1:5" ht="15.75" thickBot="1" x14ac:dyDescent="0.3">
      <c r="A15" s="6" t="s">
        <v>7</v>
      </c>
      <c r="B15" s="4">
        <f>SUM(B16:B20)</f>
        <v>622525502</v>
      </c>
      <c r="C15" s="4">
        <f>SUM(C16:C20)</f>
        <v>651943705</v>
      </c>
      <c r="E15" s="7"/>
    </row>
    <row r="16" spans="1:5" x14ac:dyDescent="0.25">
      <c r="A16" s="35" t="s">
        <v>8</v>
      </c>
      <c r="B16" s="8">
        <v>479816671</v>
      </c>
      <c r="C16" s="36">
        <v>516735177</v>
      </c>
    </row>
    <row r="17" spans="1:4" x14ac:dyDescent="0.25">
      <c r="A17" s="37" t="s">
        <v>9</v>
      </c>
      <c r="B17" s="9">
        <v>75046735</v>
      </c>
      <c r="C17" s="36">
        <v>66521452</v>
      </c>
      <c r="D17" s="5"/>
    </row>
    <row r="18" spans="1:4" x14ac:dyDescent="0.25">
      <c r="A18" s="37" t="s">
        <v>10</v>
      </c>
      <c r="B18" s="9">
        <v>300000</v>
      </c>
      <c r="C18" s="36">
        <v>300000</v>
      </c>
    </row>
    <row r="19" spans="1:4" x14ac:dyDescent="0.25">
      <c r="A19" s="37" t="s">
        <v>11</v>
      </c>
      <c r="B19" s="9">
        <v>0</v>
      </c>
      <c r="C19" s="36">
        <v>0</v>
      </c>
    </row>
    <row r="20" spans="1:4" ht="15.75" thickBot="1" x14ac:dyDescent="0.3">
      <c r="A20" s="38" t="s">
        <v>12</v>
      </c>
      <c r="B20" s="10">
        <v>67362096</v>
      </c>
      <c r="C20" s="36">
        <v>68387076</v>
      </c>
    </row>
    <row r="21" spans="1:4" ht="15.75" thickBot="1" x14ac:dyDescent="0.3">
      <c r="A21" s="6" t="s">
        <v>13</v>
      </c>
      <c r="B21" s="4">
        <f>SUM(B22:B30)</f>
        <v>64486869</v>
      </c>
      <c r="C21" s="4">
        <f>C22+C23+C24+C25+C26+C27+C28+C29+C30</f>
        <v>64322379.149999999</v>
      </c>
      <c r="D21" s="33"/>
    </row>
    <row r="22" spans="1:4" x14ac:dyDescent="0.25">
      <c r="A22" s="35" t="s">
        <v>14</v>
      </c>
      <c r="B22" s="8">
        <v>32850000</v>
      </c>
      <c r="C22" s="39">
        <v>33851332</v>
      </c>
      <c r="D22" s="15"/>
    </row>
    <row r="23" spans="1:4" x14ac:dyDescent="0.25">
      <c r="A23" s="37" t="s">
        <v>15</v>
      </c>
      <c r="B23" s="9">
        <v>950000</v>
      </c>
      <c r="C23" s="39">
        <v>930595</v>
      </c>
      <c r="D23" s="15"/>
    </row>
    <row r="24" spans="1:4" x14ac:dyDescent="0.25">
      <c r="A24" s="37" t="s">
        <v>16</v>
      </c>
      <c r="B24" s="9">
        <v>3000000</v>
      </c>
      <c r="C24" s="39">
        <v>1728000</v>
      </c>
      <c r="D24" s="15"/>
    </row>
    <row r="25" spans="1:4" x14ac:dyDescent="0.25">
      <c r="A25" s="37" t="s">
        <v>17</v>
      </c>
      <c r="B25" s="9">
        <v>1107869</v>
      </c>
      <c r="C25" s="39">
        <v>1607667</v>
      </c>
      <c r="D25" s="15"/>
    </row>
    <row r="26" spans="1:4" x14ac:dyDescent="0.25">
      <c r="A26" s="37" t="s">
        <v>18</v>
      </c>
      <c r="B26" s="9">
        <v>2740000</v>
      </c>
      <c r="C26" s="39">
        <v>3875790.01</v>
      </c>
      <c r="D26" s="15"/>
    </row>
    <row r="27" spans="1:4" x14ac:dyDescent="0.25">
      <c r="A27" s="37" t="s">
        <v>19</v>
      </c>
      <c r="B27" s="9">
        <v>5450000</v>
      </c>
      <c r="C27" s="39">
        <v>3951905</v>
      </c>
      <c r="D27" s="15"/>
    </row>
    <row r="28" spans="1:4" x14ac:dyDescent="0.25">
      <c r="A28" s="37" t="s">
        <v>20</v>
      </c>
      <c r="B28" s="9">
        <v>2600000</v>
      </c>
      <c r="C28" s="39">
        <v>4542538.3499999996</v>
      </c>
      <c r="D28" s="15"/>
    </row>
    <row r="29" spans="1:4" x14ac:dyDescent="0.25">
      <c r="A29" s="37" t="s">
        <v>21</v>
      </c>
      <c r="B29" s="9">
        <v>10980000</v>
      </c>
      <c r="C29" s="39">
        <v>9876051.8000000007</v>
      </c>
      <c r="D29" s="15"/>
    </row>
    <row r="30" spans="1:4" ht="15.75" thickBot="1" x14ac:dyDescent="0.3">
      <c r="A30" s="38" t="s">
        <v>22</v>
      </c>
      <c r="B30" s="10">
        <v>4809000</v>
      </c>
      <c r="C30" s="39">
        <v>3958499.99</v>
      </c>
      <c r="D30" s="15"/>
    </row>
    <row r="31" spans="1:4" ht="15.75" thickBot="1" x14ac:dyDescent="0.3">
      <c r="A31" s="6" t="s">
        <v>23</v>
      </c>
      <c r="B31" s="4">
        <f>SUM(B32:B40)</f>
        <v>18742931</v>
      </c>
      <c r="C31" s="11">
        <f>C32+C33+C34+C35+C36+C37+C38+C40</f>
        <v>15780927.960000001</v>
      </c>
      <c r="D31" s="5"/>
    </row>
    <row r="32" spans="1:4" x14ac:dyDescent="0.25">
      <c r="A32" s="35" t="s">
        <v>24</v>
      </c>
      <c r="B32" s="8">
        <v>1340000</v>
      </c>
      <c r="C32" s="40">
        <v>1087606</v>
      </c>
    </row>
    <row r="33" spans="1:3" x14ac:dyDescent="0.25">
      <c r="A33" s="37" t="s">
        <v>25</v>
      </c>
      <c r="B33" s="9">
        <v>240000</v>
      </c>
      <c r="C33" s="40">
        <v>617641</v>
      </c>
    </row>
    <row r="34" spans="1:3" x14ac:dyDescent="0.25">
      <c r="A34" s="37" t="s">
        <v>26</v>
      </c>
      <c r="B34" s="9">
        <v>1120000</v>
      </c>
      <c r="C34" s="40">
        <v>997217.74</v>
      </c>
    </row>
    <row r="35" spans="1:3" x14ac:dyDescent="0.25">
      <c r="A35" s="37" t="s">
        <v>27</v>
      </c>
      <c r="B35" s="9">
        <v>0</v>
      </c>
      <c r="C35" s="40">
        <v>0</v>
      </c>
    </row>
    <row r="36" spans="1:3" x14ac:dyDescent="0.25">
      <c r="A36" s="37" t="s">
        <v>28</v>
      </c>
      <c r="B36" s="9">
        <v>510000</v>
      </c>
      <c r="C36" s="40">
        <v>45345.2</v>
      </c>
    </row>
    <row r="37" spans="1:3" x14ac:dyDescent="0.25">
      <c r="A37" s="37" t="s">
        <v>29</v>
      </c>
      <c r="B37" s="9">
        <v>590000</v>
      </c>
      <c r="C37" s="40">
        <v>368298.8</v>
      </c>
    </row>
    <row r="38" spans="1:3" x14ac:dyDescent="0.25">
      <c r="A38" s="37" t="s">
        <v>30</v>
      </c>
      <c r="B38" s="9">
        <v>11010000</v>
      </c>
      <c r="C38" s="40">
        <v>9646334.8200000003</v>
      </c>
    </row>
    <row r="39" spans="1:3" x14ac:dyDescent="0.25">
      <c r="A39" s="37" t="s">
        <v>31</v>
      </c>
      <c r="B39" s="9">
        <v>0</v>
      </c>
      <c r="C39" s="41">
        <v>0</v>
      </c>
    </row>
    <row r="40" spans="1:3" ht="15.75" thickBot="1" x14ac:dyDescent="0.3">
      <c r="A40" s="38" t="s">
        <v>32</v>
      </c>
      <c r="B40" s="9">
        <v>3932931</v>
      </c>
      <c r="C40" s="40">
        <v>3018484.4</v>
      </c>
    </row>
    <row r="41" spans="1:3" ht="15.75" thickBot="1" x14ac:dyDescent="0.3">
      <c r="A41" s="6" t="s">
        <v>33</v>
      </c>
      <c r="B41" s="12">
        <f>+B42+B43+B44+B45+B46+B47+B48</f>
        <v>0</v>
      </c>
      <c r="C41" s="4" t="s">
        <v>91</v>
      </c>
    </row>
    <row r="42" spans="1:3" x14ac:dyDescent="0.25">
      <c r="A42" s="35" t="s">
        <v>34</v>
      </c>
      <c r="B42" s="8">
        <v>0</v>
      </c>
      <c r="C42" s="36">
        <v>0</v>
      </c>
    </row>
    <row r="43" spans="1:3" x14ac:dyDescent="0.25">
      <c r="A43" s="37" t="s">
        <v>35</v>
      </c>
      <c r="B43" s="9">
        <v>0</v>
      </c>
      <c r="C43" s="40">
        <v>0</v>
      </c>
    </row>
    <row r="44" spans="1:3" x14ac:dyDescent="0.25">
      <c r="A44" s="37" t="s">
        <v>36</v>
      </c>
      <c r="B44" s="9">
        <v>0</v>
      </c>
      <c r="C44" s="40">
        <v>0</v>
      </c>
    </row>
    <row r="45" spans="1:3" x14ac:dyDescent="0.25">
      <c r="A45" s="37" t="s">
        <v>37</v>
      </c>
      <c r="B45" s="9">
        <v>0</v>
      </c>
      <c r="C45" s="40">
        <v>0</v>
      </c>
    </row>
    <row r="46" spans="1:3" x14ac:dyDescent="0.25">
      <c r="A46" s="37" t="s">
        <v>38</v>
      </c>
      <c r="B46" s="9">
        <v>0</v>
      </c>
      <c r="C46" s="40">
        <v>0</v>
      </c>
    </row>
    <row r="47" spans="1:3" x14ac:dyDescent="0.25">
      <c r="A47" s="37" t="s">
        <v>39</v>
      </c>
      <c r="B47" s="9">
        <v>0</v>
      </c>
      <c r="C47" s="40">
        <v>0</v>
      </c>
    </row>
    <row r="48" spans="1:3" ht="15.75" thickBot="1" x14ac:dyDescent="0.3">
      <c r="A48" s="38" t="s">
        <v>40</v>
      </c>
      <c r="B48" s="10">
        <v>0</v>
      </c>
      <c r="C48" s="39">
        <v>0</v>
      </c>
    </row>
    <row r="49" spans="1:5" ht="15.75" thickBot="1" x14ac:dyDescent="0.3">
      <c r="A49" s="6" t="s">
        <v>41</v>
      </c>
      <c r="B49" s="12">
        <f>+B50+B51+B52+B53+B54+B55+B56</f>
        <v>0</v>
      </c>
      <c r="C49" s="4">
        <f>+C50+C51+C52+C53+C54+C55+C56</f>
        <v>0</v>
      </c>
    </row>
    <row r="50" spans="1:5" x14ac:dyDescent="0.25">
      <c r="A50" s="35" t="s">
        <v>42</v>
      </c>
      <c r="B50" s="8">
        <v>0</v>
      </c>
      <c r="C50" s="36">
        <v>0</v>
      </c>
    </row>
    <row r="51" spans="1:5" x14ac:dyDescent="0.25">
      <c r="A51" s="37" t="s">
        <v>43</v>
      </c>
      <c r="B51" s="9">
        <v>0</v>
      </c>
      <c r="C51" s="40">
        <v>0</v>
      </c>
    </row>
    <row r="52" spans="1:5" x14ac:dyDescent="0.25">
      <c r="A52" s="37" t="s">
        <v>44</v>
      </c>
      <c r="B52" s="9">
        <v>0</v>
      </c>
      <c r="C52" s="40">
        <v>0</v>
      </c>
    </row>
    <row r="53" spans="1:5" x14ac:dyDescent="0.25">
      <c r="A53" s="37" t="s">
        <v>45</v>
      </c>
      <c r="B53" s="9">
        <v>0</v>
      </c>
      <c r="C53" s="40">
        <v>0</v>
      </c>
    </row>
    <row r="54" spans="1:5" x14ac:dyDescent="0.25">
      <c r="A54" s="37" t="s">
        <v>46</v>
      </c>
      <c r="B54" s="9">
        <v>0</v>
      </c>
      <c r="C54" s="40">
        <v>0</v>
      </c>
    </row>
    <row r="55" spans="1:5" x14ac:dyDescent="0.25">
      <c r="A55" s="37" t="s">
        <v>47</v>
      </c>
      <c r="B55" s="9">
        <v>0</v>
      </c>
      <c r="C55" s="40">
        <v>0</v>
      </c>
    </row>
    <row r="56" spans="1:5" ht="15.75" thickBot="1" x14ac:dyDescent="0.3">
      <c r="A56" s="38" t="s">
        <v>48</v>
      </c>
      <c r="B56" s="10">
        <v>0</v>
      </c>
      <c r="C56" s="39">
        <v>0</v>
      </c>
    </row>
    <row r="57" spans="1:5" ht="15.75" thickBot="1" x14ac:dyDescent="0.3">
      <c r="A57" s="6" t="s">
        <v>49</v>
      </c>
      <c r="B57" s="4">
        <f>SUM(B58:B66)</f>
        <v>1347870</v>
      </c>
      <c r="C57" s="13">
        <f>SUM(C58:C66)</f>
        <v>7096329.8899999997</v>
      </c>
      <c r="D57" s="15"/>
      <c r="E57" s="15"/>
    </row>
    <row r="58" spans="1:5" x14ac:dyDescent="0.25">
      <c r="A58" s="35" t="s">
        <v>50</v>
      </c>
      <c r="B58" s="8">
        <v>1347870</v>
      </c>
      <c r="C58" s="36">
        <v>2301541.0099999998</v>
      </c>
    </row>
    <row r="59" spans="1:5" x14ac:dyDescent="0.25">
      <c r="A59" s="37" t="s">
        <v>51</v>
      </c>
      <c r="B59" s="9">
        <v>0</v>
      </c>
      <c r="C59" s="40">
        <v>380860</v>
      </c>
    </row>
    <row r="60" spans="1:5" x14ac:dyDescent="0.25">
      <c r="A60" s="37" t="s">
        <v>52</v>
      </c>
      <c r="B60" s="9">
        <v>0</v>
      </c>
      <c r="C60" s="40">
        <v>0</v>
      </c>
    </row>
    <row r="61" spans="1:5" x14ac:dyDescent="0.25">
      <c r="A61" s="37" t="s">
        <v>53</v>
      </c>
      <c r="B61" s="9">
        <v>0</v>
      </c>
      <c r="C61" s="40">
        <v>89993.58</v>
      </c>
    </row>
    <row r="62" spans="1:5" x14ac:dyDescent="0.25">
      <c r="A62" s="37" t="s">
        <v>54</v>
      </c>
      <c r="B62" s="9">
        <v>0</v>
      </c>
      <c r="C62" s="36">
        <v>2329545.2999999998</v>
      </c>
    </row>
    <row r="63" spans="1:5" x14ac:dyDescent="0.25">
      <c r="A63" s="37" t="s">
        <v>55</v>
      </c>
      <c r="B63" s="9">
        <v>0</v>
      </c>
      <c r="C63" s="36">
        <v>60000</v>
      </c>
    </row>
    <row r="64" spans="1:5" x14ac:dyDescent="0.25">
      <c r="A64" s="37" t="s">
        <v>56</v>
      </c>
      <c r="B64" s="9">
        <v>0</v>
      </c>
      <c r="C64" s="42">
        <v>0</v>
      </c>
    </row>
    <row r="65" spans="1:5" x14ac:dyDescent="0.25">
      <c r="A65" s="37" t="s">
        <v>57</v>
      </c>
      <c r="B65" s="9">
        <v>0</v>
      </c>
      <c r="C65" s="36">
        <v>254100</v>
      </c>
    </row>
    <row r="66" spans="1:5" x14ac:dyDescent="0.25">
      <c r="A66" s="37" t="s">
        <v>58</v>
      </c>
      <c r="B66" s="9">
        <v>0</v>
      </c>
      <c r="C66" s="36">
        <v>1680290</v>
      </c>
    </row>
    <row r="67" spans="1:5" ht="15.75" thickBot="1" x14ac:dyDescent="0.3">
      <c r="A67" s="43" t="s">
        <v>59</v>
      </c>
      <c r="B67" s="14">
        <f>+B15+B21+B31+B57</f>
        <v>707103172</v>
      </c>
      <c r="C67" s="44">
        <f>+C15+C21+C31+C57</f>
        <v>739143342</v>
      </c>
      <c r="D67" s="15"/>
      <c r="E67" s="15"/>
    </row>
    <row r="68" spans="1:5" ht="15.75" thickBot="1" x14ac:dyDescent="0.3">
      <c r="A68" s="6" t="s">
        <v>60</v>
      </c>
      <c r="B68" s="16">
        <f>+B69+B70+B71+B72</f>
        <v>0</v>
      </c>
      <c r="C68" s="45">
        <f>+C69+C70+C71+C72</f>
        <v>0</v>
      </c>
      <c r="D68" s="5"/>
    </row>
    <row r="69" spans="1:5" x14ac:dyDescent="0.25">
      <c r="A69" s="35" t="s">
        <v>61</v>
      </c>
      <c r="B69" s="8">
        <v>0</v>
      </c>
      <c r="C69" s="36">
        <v>0</v>
      </c>
    </row>
    <row r="70" spans="1:5" x14ac:dyDescent="0.25">
      <c r="A70" s="37" t="s">
        <v>62</v>
      </c>
      <c r="B70" s="9">
        <v>0</v>
      </c>
      <c r="C70" s="40">
        <v>0</v>
      </c>
    </row>
    <row r="71" spans="1:5" x14ac:dyDescent="0.25">
      <c r="A71" s="37" t="s">
        <v>63</v>
      </c>
      <c r="B71" s="9">
        <v>0</v>
      </c>
      <c r="C71" s="40">
        <v>0</v>
      </c>
    </row>
    <row r="72" spans="1:5" ht="15.75" thickBot="1" x14ac:dyDescent="0.3">
      <c r="A72" s="38" t="s">
        <v>64</v>
      </c>
      <c r="B72" s="10">
        <v>0</v>
      </c>
      <c r="C72" s="39">
        <v>0</v>
      </c>
    </row>
    <row r="73" spans="1:5" ht="15.75" thickBot="1" x14ac:dyDescent="0.3">
      <c r="A73" s="6" t="s">
        <v>65</v>
      </c>
      <c r="B73" s="12">
        <f>+B74+B75</f>
        <v>0</v>
      </c>
      <c r="C73" s="4">
        <f>+C74+C75</f>
        <v>0</v>
      </c>
    </row>
    <row r="74" spans="1:5" x14ac:dyDescent="0.25">
      <c r="A74" s="35" t="s">
        <v>66</v>
      </c>
      <c r="B74" s="8">
        <v>0</v>
      </c>
      <c r="C74" s="36">
        <v>0</v>
      </c>
    </row>
    <row r="75" spans="1:5" ht="15.75" thickBot="1" x14ac:dyDescent="0.3">
      <c r="A75" s="38" t="s">
        <v>67</v>
      </c>
      <c r="B75" s="10">
        <v>0</v>
      </c>
      <c r="C75" s="39">
        <v>0</v>
      </c>
    </row>
    <row r="76" spans="1:5" ht="15.75" thickBot="1" x14ac:dyDescent="0.3">
      <c r="A76" s="6" t="s">
        <v>68</v>
      </c>
      <c r="B76" s="12">
        <f>+B77+B78+B79</f>
        <v>0</v>
      </c>
      <c r="C76" s="4">
        <f>+C77+C78+C79</f>
        <v>0</v>
      </c>
    </row>
    <row r="77" spans="1:5" x14ac:dyDescent="0.25">
      <c r="A77" s="35" t="s">
        <v>69</v>
      </c>
      <c r="B77" s="8">
        <v>0</v>
      </c>
      <c r="C77" s="36">
        <v>0</v>
      </c>
    </row>
    <row r="78" spans="1:5" x14ac:dyDescent="0.25">
      <c r="A78" s="37" t="s">
        <v>70</v>
      </c>
      <c r="B78" s="9">
        <v>0</v>
      </c>
      <c r="C78" s="40">
        <v>0</v>
      </c>
    </row>
    <row r="79" spans="1:5" x14ac:dyDescent="0.25">
      <c r="A79" s="37" t="s">
        <v>71</v>
      </c>
      <c r="B79" s="9">
        <v>0</v>
      </c>
      <c r="C79" s="40">
        <v>0</v>
      </c>
    </row>
    <row r="80" spans="1:5" ht="15.75" thickBot="1" x14ac:dyDescent="0.3">
      <c r="A80" s="43" t="s">
        <v>59</v>
      </c>
      <c r="B80" s="14"/>
      <c r="C80" s="44"/>
    </row>
    <row r="81" spans="1:3" x14ac:dyDescent="0.25">
      <c r="A81" s="46" t="s">
        <v>72</v>
      </c>
      <c r="B81" s="17">
        <f>+B82+B85+B88</f>
        <v>0</v>
      </c>
      <c r="C81" s="47">
        <f>+C82+C85+C88</f>
        <v>0</v>
      </c>
    </row>
    <row r="82" spans="1:3" ht="15.75" thickBot="1" x14ac:dyDescent="0.3">
      <c r="A82" s="46" t="s">
        <v>73</v>
      </c>
      <c r="B82" s="18">
        <f>+B83+B84</f>
        <v>0</v>
      </c>
      <c r="C82" s="48">
        <f>+C83+C84</f>
        <v>0</v>
      </c>
    </row>
    <row r="83" spans="1:3" x14ac:dyDescent="0.25">
      <c r="A83" s="49" t="s">
        <v>74</v>
      </c>
      <c r="B83" s="19">
        <v>0</v>
      </c>
      <c r="C83" s="50">
        <v>0</v>
      </c>
    </row>
    <row r="84" spans="1:3" ht="15.75" thickBot="1" x14ac:dyDescent="0.3">
      <c r="A84" s="49" t="s">
        <v>75</v>
      </c>
      <c r="B84" s="20">
        <v>0</v>
      </c>
      <c r="C84" s="51">
        <v>0</v>
      </c>
    </row>
    <row r="85" spans="1:3" ht="15.75" thickBot="1" x14ac:dyDescent="0.3">
      <c r="A85" s="46" t="s">
        <v>76</v>
      </c>
      <c r="B85" s="21">
        <f>+B86+B87</f>
        <v>0</v>
      </c>
      <c r="C85" s="52">
        <f>+C86+C87</f>
        <v>0</v>
      </c>
    </row>
    <row r="86" spans="1:3" x14ac:dyDescent="0.25">
      <c r="A86" s="49" t="s">
        <v>77</v>
      </c>
      <c r="B86" s="19">
        <v>0</v>
      </c>
      <c r="C86" s="50">
        <v>0</v>
      </c>
    </row>
    <row r="87" spans="1:3" ht="15.75" thickBot="1" x14ac:dyDescent="0.3">
      <c r="A87" s="49" t="s">
        <v>78</v>
      </c>
      <c r="B87" s="20">
        <v>0</v>
      </c>
      <c r="C87" s="51">
        <v>0</v>
      </c>
    </row>
    <row r="88" spans="1:3" x14ac:dyDescent="0.25">
      <c r="A88" s="53" t="s">
        <v>79</v>
      </c>
      <c r="B88" s="22">
        <f>+B89</f>
        <v>0</v>
      </c>
      <c r="C88" s="54">
        <f>+C89</f>
        <v>0</v>
      </c>
    </row>
    <row r="89" spans="1:3" x14ac:dyDescent="0.25">
      <c r="A89" s="49" t="s">
        <v>80</v>
      </c>
      <c r="B89" s="23">
        <v>0</v>
      </c>
      <c r="C89" s="55">
        <v>0</v>
      </c>
    </row>
    <row r="90" spans="1:3" ht="15.75" thickBot="1" x14ac:dyDescent="0.3">
      <c r="A90" s="24" t="s">
        <v>81</v>
      </c>
      <c r="B90" s="24"/>
      <c r="C90" s="25"/>
    </row>
    <row r="91" spans="1:3" ht="5.25" customHeight="1" thickBot="1" x14ac:dyDescent="0.3">
      <c r="A91" s="56"/>
      <c r="B91" s="57"/>
      <c r="C91" s="57"/>
    </row>
    <row r="92" spans="1:3" x14ac:dyDescent="0.25">
      <c r="A92" s="58" t="s">
        <v>82</v>
      </c>
      <c r="B92" s="59">
        <f>B67</f>
        <v>707103172</v>
      </c>
      <c r="C92" s="60">
        <f>C67</f>
        <v>739143342</v>
      </c>
    </row>
    <row r="93" spans="1:3" x14ac:dyDescent="0.25">
      <c r="A93" s="61" t="s">
        <v>83</v>
      </c>
      <c r="B93" s="26"/>
      <c r="C93" s="62"/>
    </row>
    <row r="94" spans="1:3" x14ac:dyDescent="0.25">
      <c r="A94" s="67" t="s">
        <v>84</v>
      </c>
      <c r="B94" s="68"/>
      <c r="C94" s="69"/>
    </row>
    <row r="95" spans="1:3" x14ac:dyDescent="0.25">
      <c r="A95" s="70" t="s">
        <v>85</v>
      </c>
      <c r="B95" s="71"/>
      <c r="C95" s="72"/>
    </row>
    <row r="96" spans="1:3" ht="15.75" thickBot="1" x14ac:dyDescent="0.3">
      <c r="A96" s="73" t="s">
        <v>86</v>
      </c>
      <c r="B96" s="74"/>
      <c r="C96" s="75"/>
    </row>
    <row r="97" spans="1:4" x14ac:dyDescent="0.25">
      <c r="A97" s="27"/>
      <c r="B97" s="27"/>
      <c r="C97" s="27"/>
    </row>
    <row r="98" spans="1:4" x14ac:dyDescent="0.25">
      <c r="A98" s="27"/>
      <c r="B98" s="27"/>
      <c r="C98" s="27"/>
    </row>
    <row r="99" spans="1:4" x14ac:dyDescent="0.25">
      <c r="A99" s="27"/>
      <c r="B99" s="27"/>
      <c r="C99" s="27"/>
    </row>
    <row r="100" spans="1:4" ht="15.75" x14ac:dyDescent="0.25">
      <c r="A100" s="28"/>
      <c r="B100" s="28"/>
      <c r="C100" s="28"/>
    </row>
    <row r="101" spans="1:4" x14ac:dyDescent="0.25">
      <c r="A101" s="3" t="s">
        <v>87</v>
      </c>
      <c r="B101" s="63" t="s">
        <v>92</v>
      </c>
      <c r="C101" s="63"/>
      <c r="D101" s="3"/>
    </row>
    <row r="102" spans="1:4" x14ac:dyDescent="0.25">
      <c r="A102" s="27" t="s">
        <v>88</v>
      </c>
      <c r="B102" s="65" t="s">
        <v>93</v>
      </c>
      <c r="C102" s="64"/>
      <c r="D102" s="29"/>
    </row>
    <row r="103" spans="1:4" x14ac:dyDescent="0.25">
      <c r="A103" s="30" t="s">
        <v>89</v>
      </c>
      <c r="B103" s="66" t="s">
        <v>94</v>
      </c>
      <c r="C103" s="66"/>
      <c r="D103" s="30"/>
    </row>
    <row r="104" spans="1:4" x14ac:dyDescent="0.25">
      <c r="A104" s="3"/>
      <c r="B104" s="3"/>
      <c r="C104" s="3"/>
      <c r="D104" s="31"/>
    </row>
    <row r="105" spans="1:4" x14ac:dyDescent="0.25">
      <c r="B105" s="32"/>
      <c r="C105" s="32"/>
      <c r="D105" s="32"/>
    </row>
    <row r="106" spans="1:4" x14ac:dyDescent="0.25">
      <c r="B106" s="32"/>
      <c r="C106" s="32"/>
      <c r="D106" s="32"/>
    </row>
    <row r="107" spans="1:4" x14ac:dyDescent="0.25">
      <c r="B107" s="32"/>
      <c r="C107" s="32"/>
      <c r="D107" s="32"/>
    </row>
    <row r="108" spans="1:4" x14ac:dyDescent="0.25">
      <c r="B108" s="32"/>
      <c r="C108" s="32"/>
      <c r="D108" s="32"/>
    </row>
    <row r="109" spans="1:4" x14ac:dyDescent="0.25">
      <c r="B109" s="32"/>
      <c r="C109" s="32"/>
      <c r="D109" s="32"/>
    </row>
  </sheetData>
  <mergeCells count="11">
    <mergeCell ref="A94:C94"/>
    <mergeCell ref="A95:C95"/>
    <mergeCell ref="A96:C96"/>
    <mergeCell ref="A1:D3"/>
    <mergeCell ref="A7:C7"/>
    <mergeCell ref="A8:C8"/>
    <mergeCell ref="A9:C9"/>
    <mergeCell ref="A10:C10"/>
    <mergeCell ref="A12:A13"/>
    <mergeCell ref="B12:B13"/>
    <mergeCell ref="C12:C13"/>
  </mergeCells>
  <printOptions horizontalCentered="1"/>
  <pageMargins left="0" right="0" top="0" bottom="0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2025-09-05T14:19:08Z</cp:lastPrinted>
  <dcterms:created xsi:type="dcterms:W3CDTF">2025-08-01T15:43:29Z</dcterms:created>
  <dcterms:modified xsi:type="dcterms:W3CDTF">2025-09-05T16:14:57Z</dcterms:modified>
</cp:coreProperties>
</file>