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CDB05430-55FB-4F3D-B8C5-72FFD40541AC}" xr6:coauthVersionLast="47" xr6:coauthVersionMax="47" xr10:uidLastSave="{00000000-0000-0000-0000-000000000000}"/>
  <bookViews>
    <workbookView xWindow="-120" yWindow="-120" windowWidth="29040" windowHeight="15720" xr2:uid="{9DA3CEEF-5A90-40B6-B95A-2E00211652EA}"/>
  </bookViews>
  <sheets>
    <sheet name="CTA.344" sheetId="4" r:id="rId1"/>
    <sheet name="CTA. 336" sheetId="5" r:id="rId2"/>
    <sheet name="CTA 962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5" l="1"/>
  <c r="F67" i="5"/>
  <c r="G67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G21" i="6"/>
  <c r="F21" i="6"/>
  <c r="H16" i="6"/>
  <c r="H17" i="6" s="1"/>
  <c r="H18" i="6" s="1"/>
  <c r="H19" i="6" s="1"/>
  <c r="H67" i="5" l="1"/>
  <c r="G19" i="4"/>
  <c r="H17" i="4"/>
  <c r="H18" i="4" s="1"/>
</calcChain>
</file>

<file path=xl/sharedStrings.xml><?xml version="1.0" encoding="utf-8"?>
<sst xmlns="http://schemas.openxmlformats.org/spreadsheetml/2006/main" count="224" uniqueCount="183">
  <si>
    <t xml:space="preserve"> </t>
  </si>
  <si>
    <t>VALORES EN RD$</t>
  </si>
  <si>
    <t>.</t>
  </si>
  <si>
    <t>CUENTA BANCARIA  NO. 010-2521344</t>
  </si>
  <si>
    <t>RELACION DE EGRESOS MES DE SEPTIEMBRE-2025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</si>
  <si>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</si>
  <si>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</si>
  <si>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</si>
  <si>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</si>
  <si>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</si>
  <si>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</si>
  <si>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</si>
  <si>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AL 30  DE AGOSTO-2025</t>
  </si>
  <si>
    <t>BALANCE AL 30 DE SEPTIEMBRE-2025</t>
  </si>
  <si>
    <t>Licda. Miledy de los Santos</t>
  </si>
  <si>
    <t>Licda. Austria Tavera Castillo</t>
  </si>
  <si>
    <t>Licda. Sandra Ramírez  Cubilete</t>
  </si>
  <si>
    <t>Contadora</t>
  </si>
  <si>
    <t>Encda. Departamento de Contabilidad</t>
  </si>
  <si>
    <t>Directora Administrativa y Financiera</t>
  </si>
  <si>
    <t>CUENTA BANCARIA  NO. 010-252133-6</t>
  </si>
  <si>
    <t>RELACIÓN DE INGRESOS DEL MES-SEPTIEMBRE- 2025</t>
  </si>
  <si>
    <t>BALANCE AL 31  AGOSTO-2025</t>
  </si>
  <si>
    <t>DEPOSITO-7892</t>
  </si>
  <si>
    <t>JESUS ALFONSO VASQUEZ  MONTERO</t>
  </si>
  <si>
    <t>PAGO ARRENDAMIENTO DE AGOSTO -2025 UN3.35 ETROS DE LARGOS, UBICADO EN EK AKA SUR DE LOBBY DE LA SALA MAXIO AVILES BLONDA PARA LA INSTALACION DE EL (VESTIBULO BAR)</t>
  </si>
  <si>
    <t>DEPOSITO-7893</t>
  </si>
  <si>
    <t>RAFAEL ALBERTO DOLORES FRIAS</t>
  </si>
  <si>
    <t>SALDO ARRENDAMIENTO DE LA DRAMATICA PARA REALIZAR DOS FUNCIONES DE LA OBRA TEATRAL "DESDE AFUERA" .LOS DIAS 22 Y 23 DE AGOSTO  2025</t>
  </si>
  <si>
    <t>MINISTERIO DE EDUCACION</t>
  </si>
  <si>
    <t>ALQUILER DE PARQUEOS MES DE JUNIO-2025</t>
  </si>
  <si>
    <t>RECIBO-7894</t>
  </si>
  <si>
    <t>JOSE ROBERTO DIAZ GARCIA</t>
  </si>
  <si>
    <t>SALDO ARRENDAMIENTO DE LA SALA LA DRAMATICAPARA REALIZAR LAPRESENTACIO DE 6 FUNCIONES DE LA OBRA DE TEATRO Tentacio ,los dias 29,30,31 de agosto y 5,6,7 de septiembre-2025</t>
  </si>
  <si>
    <t>RECIBO-7895</t>
  </si>
  <si>
    <t>SINOMUSICA SRL</t>
  </si>
  <si>
    <t>SALDO ARRENDAMIENTO DE LA SALA MAXIMO AVILE BLONDA PARA REALZAR UNA FUNCION DEL CONCIERTO ACORDES DEK ALMA, EL DIA 6-9-2025</t>
  </si>
  <si>
    <t>MIINISTERIO  DE EDUCACION</t>
  </si>
  <si>
    <t>ALQUILER DE PARQUEOS MES DE JULIO-2025</t>
  </si>
  <si>
    <t>ALQUILER DE PARQUEOS MES DE AGOSTO-2025</t>
  </si>
  <si>
    <t>RECIBO-7896</t>
  </si>
  <si>
    <t>1106 PROJET</t>
  </si>
  <si>
    <t>SALDO ARRENDAMIENTO DE LA GALERIA  NACIONAL PARA REALIZAR UNA FUNCIO DEL EVENTO "LANZAMIENTO DE LA  MARCA PEERSONAL DEL DISEÑADOR DE INTERIORES  FELIPE ANDRES" EL DIA 16 SEPTIEBRE DEL 2029</t>
  </si>
  <si>
    <t>RECIBO-7897</t>
  </si>
  <si>
    <t>CENTRO DE DANZA PENIEL</t>
  </si>
  <si>
    <t>ARRENDAMINTO DE LA SALA MANUEL RUEDA PARA REALIZAR UNA (1) FUNCION DEL ESPECTACULO DE  DANZA"CENICIENTA BALLET, EL DIA 23 DE NOVIEMBRE.PENDIENTE 34,000.00</t>
  </si>
  <si>
    <t>LIB-2326-1</t>
  </si>
  <si>
    <t>DIRECCION GENERAL DE BELLAS ARTES</t>
  </si>
  <si>
    <t>VIATICOS AL PERSONAL QUE VIAJARA A LA ESCUELA DE BELLAS ARTES DE BONAO, A REALIZAR TRABAJO ADMINISTRATIVO , EL 29 DE AGOSTO ,2025.</t>
  </si>
  <si>
    <t>LIB-2328-1</t>
  </si>
  <si>
    <t>PAGO GASTO DE TRANSPORTE POR USO DE MOTOR DE LOS MENSAJEROS DE ESTA INSTITUCION    MES DE S SEPTIEMBRE-2025</t>
  </si>
  <si>
    <t xml:space="preserve">                                                                                                                                                    </t>
  </si>
  <si>
    <t>LIB-2335-1</t>
  </si>
  <si>
    <t>DATA IMPORT,EIRL</t>
  </si>
  <si>
    <t>ADQUIAICION DE UPS PARA USO EN ESTA DIRECCION DE BELLAS ARTES</t>
  </si>
  <si>
    <t>LIB-2359-1</t>
  </si>
  <si>
    <t>VIATICO AL PERSONAL QUE VIAJARAN AL CENTRO LEON DE SANTIAGO  PARA HACER UN LEVANTAMIENTO TECNICO DE LA OBRA FRADIQUE EL DIA 15-9-2025</t>
  </si>
  <si>
    <t>LIB-2361-1</t>
  </si>
  <si>
    <t>VIATICOS AL  PERSONAL QUE VIAJARON AL MUNICIPIO DE BANI A FIRMAR ACUERDO ,EL DIA 3 DE SEPTIEMBRE-20025</t>
  </si>
  <si>
    <t>LIB-2363-1</t>
  </si>
  <si>
    <t>VIATICOS AL PERSONAL QUE VIAJARAN A LA ESCUELA DE BELLA ARTES DE PUERTO PLATA A CONCLUIR PROCESO DE PINTURA DE DICHO CENTRO, LOS DIAS 01 Y 02    9-2025</t>
  </si>
  <si>
    <t>LIB-2367-1</t>
  </si>
  <si>
    <t>VIATICOS AL PEERSONAL DE LA COMPAÑÍA NACIONAL DE TEATRO QUE VIAJARON A SAN JOSE DE LAS MATAS A PRESENTAR LA OBRA TEATRAL MAKANDAL LOS DIAS  25 Y26 DE SEPTIEMBRE-2025</t>
  </si>
  <si>
    <t>LIB-2369-1</t>
  </si>
  <si>
    <t>GRUPO ADDINCA</t>
  </si>
  <si>
    <t>ADQUISICION DE MATERIALES DE LIMPIEZA  Y DESECHABLES PARA USO DEL PALACIO DE BELLAS ARTES</t>
  </si>
  <si>
    <t>LIB-2373-1</t>
  </si>
  <si>
    <t>COMPUTER TECNOLOGY AND SERVICE ARNARDO RODRIGUEZ</t>
  </si>
  <si>
    <t>ADQUISICION DE IMPRESORA Y MEMORIA PARA USO DEL DEPARTAMENTO DE TECNOLOGIA DE ESTA DGBA</t>
  </si>
  <si>
    <t>LIB-2376-1</t>
  </si>
  <si>
    <t>GT CONSULTING SRL</t>
  </si>
  <si>
    <t>ADQUISICION DE COMPONENTE DE RED Y CONECTIVIDAD PARA USO EN EL DEPARTAMENTO DE TECNOLOGIA DE ESTA DIRECCION GENERAL DE BELLAS ARTES</t>
  </si>
  <si>
    <t xml:space="preserve">                                  </t>
  </si>
  <si>
    <t>LIB-2378-1</t>
  </si>
  <si>
    <t>VIATICOS A PERSONAL DEL BALLET  FOLCLORICO NACIONAL QUE VIAJARAN  AL CENTRO LEON DE SANTIAGO A PRESENTAR EL ESPECTACULO FRADIQUE , EL DIA 30 DE SEPTIEMBRE-2025</t>
  </si>
  <si>
    <t>LIB-2382-1</t>
  </si>
  <si>
    <t>CONSULTORES EN SEGURIDAD TECNOLOGICA E IFORMATICA</t>
  </si>
  <si>
    <t>COMTRATACION DE SERVICIOS PARA RENOVACION DE LICENCIAS ANTIVIRUS PARA ORDENADORES Y SERVIDORES.</t>
  </si>
  <si>
    <t>LIB-2384-1</t>
  </si>
  <si>
    <t>SANTO DOMINGO MOTORS COMPANY S A</t>
  </si>
  <si>
    <t>COMPRA DE UNA BATERIA PARA EL VEHICULO CHEVROLET COLORADO DOBLE CABINA ,PROPIEDAD DE ESTA DIRECION DE BELLAS ARTES</t>
  </si>
  <si>
    <t>LIB-2390-1</t>
  </si>
  <si>
    <t>VIATICOS AL COLABORADOR QUE VIAJO A LA ESCUELA DE BELLAS ARTES DE BONAO ,A SUPERVISAR LOS PROCESOS ADINISTRATIVOS ,EL DIA 5-9-2025</t>
  </si>
  <si>
    <t>LIB-2423-1</t>
  </si>
  <si>
    <t xml:space="preserve">VIATICOS  AL PERSONAL DEL TEATRO RODANTE QUE VIAJARAN A SALCEDO,LA VEGA Y JARABACOA  A PRESENTAR LA OBRA TEATRAL EL MEDICO A PALO, LOS DIAS 17 Y 25 DE SEPTIEMBRE Y 01  DE OCTUBRE-2025
</t>
  </si>
  <si>
    <t>LIB-2425-1</t>
  </si>
  <si>
    <t>TECH PLUS OFFICE TEPLUOF SRL</t>
  </si>
  <si>
    <t>ADQUISICION DE ARTICULOS DE OFICINA PARA SER UTILIZADO EN LA DIRECCION GENERAOO DE BELLAS ARTES Y SUS DEPEDENCIAS</t>
  </si>
  <si>
    <t>LIB-2467-1</t>
  </si>
  <si>
    <r>
      <t>VIATICOS</t>
    </r>
    <r>
      <rPr>
        <sz val="11"/>
        <color theme="1"/>
        <rFont val="Calibri"/>
        <family val="2"/>
        <scheme val="minor"/>
      </rPr>
      <t xml:space="preserve"> AL PERSONAL</t>
    </r>
    <r>
      <rPr>
        <sz val="11"/>
        <color theme="1"/>
        <rFont val="Calibri"/>
        <family val="2"/>
        <scheme val="minor"/>
      </rPr>
      <t xml:space="preserve"> QUE VIAJO A LA PROVINCIA DE PUERTO PLATA A LA IGNAGURACION DE LA ACADEMIA DE MUSICA  TIPICA RAFAELITO  RAMON EL DIA 13 DE SEPTIEMBRE-2025</t>
    </r>
  </si>
  <si>
    <t>LIB-2487-1</t>
  </si>
  <si>
    <t>VIATICOS AL PERSONAL QUE VIAJO A LA ESCUELA DE BELLAS ARTES DE PUERTO PLATA A REALIZAR JORNADA DE  LIMPIEZA , LOS DIAS 10,11 ,12, Y 13 SEPTIEMBRE-2025</t>
  </si>
  <si>
    <t>LIB-2499-1</t>
  </si>
  <si>
    <t>VIATICOSS AL PERSONAL QUE VIAJARON A LA ESCUELA DE BELLAS ARTES DE LAS TERRENA A RETIRAR 2 DOS PANELES CON FOTOS EN SINTRA CON BASE DE HIERRO , EL DIA 27 DE AGOSTO 2025</t>
  </si>
  <si>
    <t>LIB-2547-1</t>
  </si>
  <si>
    <t>VIATICOS AL PERSONAL QUE VIAJO A PUERTO PLATA A LA IGNAGURACION DE LA ESCUELA Y ACADEMIA DE BELLAS ARTES . EL DIA 13  DE SEPTIEMBRE-2025</t>
  </si>
  <si>
    <t>LIB-2557-1</t>
  </si>
  <si>
    <t>VIATICOS AL PERSONAL QUE VIAJO A BONAO AL LEVANTAMIENTO TECNICOS DE LA SALA DE LA ESCUELA DE BELLAS ARTES DE ESA LOCALIDAD EL DIA 5 DE SEPTIEMBRE-2025</t>
  </si>
  <si>
    <t>LIB-2394-1-</t>
  </si>
  <si>
    <t>ROMIVA SRL</t>
  </si>
  <si>
    <t>ADQUISICION DE ARTICULOS DE DE OFICINA PARA SER UTILIZADO EN EL PALACIO DE BELLAS ARTES Y SUS DEPENDENCIA</t>
  </si>
  <si>
    <t>LIB-2396-1-</t>
  </si>
  <si>
    <t>SERVICIOS DIVERSOS ARNAUD</t>
  </si>
  <si>
    <t>SERVICIOS DE FUMIGACION CONTRA PLAGAS,INSECTOS RATAS Y COMEJEN, EN EL PALACIO DE BELLAS ARTES,EDIFICIO DE LAS ESCUELA DEL DDDDD.N. SANTO DOMINGO Y  CONSERVATORIO DE MUSICO</t>
  </si>
  <si>
    <t>LIB-2405-1-</t>
  </si>
  <si>
    <t>PORTAFOLIO SRL</t>
  </si>
  <si>
    <t>ADQUISION DE PAPEL DE  BOND PARA SER UTILIZADO EN EL PALACIO DE BELLAS AARTES Y SUS DEPENDENCIA</t>
  </si>
  <si>
    <t>LIB-2407-1-</t>
  </si>
  <si>
    <t>QUALITY CLEAN DOINICANA ,SRL</t>
  </si>
  <si>
    <t>LIB-2411-1-</t>
  </si>
  <si>
    <t>INVERSIONES INOGAR SRL</t>
  </si>
  <si>
    <t>ADQUISION DE UNA NEVERA EJECUTIVA PARA SER UTILIZADA EN EL DEPARTAMENTO DE COMUNICACIONES DE ESTA  DIRECCION GENERAL DE BELLAS ARTES</t>
  </si>
  <si>
    <t>LIB-2532-1-</t>
  </si>
  <si>
    <t>REGIO GRAFICA  Y MULTISERVICOS SRL</t>
  </si>
  <si>
    <t>SERVICIOS DE IMPRESIÓN PARA LAS ACTIVIDADES DEL DEFAE Y GESTION Y DIFUSION DE ESTA INSTITUCION</t>
  </si>
  <si>
    <t>LIB-2568-1-</t>
  </si>
  <si>
    <t>WENTY MUEBLES SRL</t>
  </si>
  <si>
    <t xml:space="preserve">ADQUISICION DE ELECTRODOMESTIICOS (BEBEDEROS)  BOCINAS PORTATIL PARA SER UTILIZADO EN DIFERENTES ESCUELA Y AREAS DE LA DGBA
</t>
  </si>
  <si>
    <t>LIB-2574-1-</t>
  </si>
  <si>
    <t>GTG INDUSTRIAL</t>
  </si>
  <si>
    <t xml:space="preserve">ADQUISION DE ZAFACONES Y CUBETAS PARA EL PALACIO DE BELLAS ARTES Y SUS DEPENDENCIAS
</t>
  </si>
  <si>
    <t>LIB-2591-1-</t>
  </si>
  <si>
    <t>PROGESSE, SRL</t>
  </si>
  <si>
    <t>ADQUISICION E INSTALACION DE UNA CERCA            ELECTRICA PARA EL PERIMETRO DE LA ESCUELA DE BELLAS ARTES DE SAN RISROBAL</t>
  </si>
  <si>
    <t>LIB-2495-1-</t>
  </si>
  <si>
    <t>DIRECCION GENERAL DE  IMPUESTO INTERNOS</t>
  </si>
  <si>
    <t>PAGO IMPUESTO SOBRE TRANSFERENCIA DE BIENES SERVICIOS (ITBIS MES DE AGOSTO-2025</t>
  </si>
  <si>
    <t>LIB-2598-1-</t>
  </si>
  <si>
    <t>VIATICOS AL PERSONAL QUE VIAJARA ALA ESCUELA DE BELLAS ARTES DE BONAO A REALIZAR SUPERVISION Y LEVANTAMIENTO DE LA INFRAESTRUTURA, EL 29 DE SEPTIEMBRE-2025</t>
  </si>
  <si>
    <t>RECIBO-7898</t>
  </si>
  <si>
    <t>ALBERTO RODRIGUEZ PORTALIN</t>
  </si>
  <si>
    <t>ARRENDAMIENTO DE LA CAFETERIA DE ALBERTO CORRESPONDIENTE AL MES DE JULIO-2025</t>
  </si>
  <si>
    <t>RECIBO-7899</t>
  </si>
  <si>
    <t>JOSE  ROBERTO DIA GARCIA</t>
  </si>
  <si>
    <t>ARRENDAMIENTO DE LA SALA LA DRAMATICA PARA REALIZAR LA PRESENTACION DE (6) FUNCIONES DE LA OBRA DE TEATRO FIN DE SEMANAA CON PROBLEMA ,LOS DIAS 12,13,14,19,20 Y 21 SDE SEPTIEMBRE-2025</t>
  </si>
  <si>
    <t>Lib-2344-1</t>
  </si>
  <si>
    <t>SOLUCIONES DE TECNOLOGIA GUERRERO PEÑA.</t>
  </si>
  <si>
    <t>ADQUISICION DE 2 GABINETES DE PAREZ Y TRES VENTILADORES PARA GABINETES DE RED PARA  USO DE LA DGBA</t>
  </si>
  <si>
    <t>LIB-2593-1</t>
  </si>
  <si>
    <t>MAYOBANEZ PERCINAS REYES</t>
  </si>
  <si>
    <t>SERVICIOS DE HERRERIA PARA REALIZAR TRABAJO DE CONSTRUCCION E INSTALACION DE PUERTAS Y DE LA ESCUELA DE BELLAS ARTES DE LA VEGA</t>
  </si>
  <si>
    <t>LIB-2605-1</t>
  </si>
  <si>
    <t>VIATICOS AL PERSONAL QUE VIAJARO A MICHES A REUNION CON AUTORIDADES DE LA COOPERATIVA DE ESE MUNICIPIO EL 26 SEPTIEMBRE-2025</t>
  </si>
  <si>
    <t>LIB-2607-1</t>
  </si>
  <si>
    <t>BRISAS DEL MAR TRUCKING</t>
  </si>
  <si>
    <t>SERVICIOS DE TRANSPORTES DE CAMION CERRADO PARA INSTALAAAAAAR Y MOBILIZAR ESCOMBROS Y SESECHOS DESDE EL PALACIO DE BELLAS ARTES, EDIFICIOS DE LA ESCUELA DEL CONSERVATORIO DE MUSICAS</t>
  </si>
  <si>
    <t>LIB-2616-1</t>
  </si>
  <si>
    <t>ERIK GAS DEL 2000 -SRL</t>
  </si>
  <si>
    <t>SERVICIOS DE LAVADOS DE LA FLOTILLAS DE VEHICULOS DEL PALACIO DE BELLAS ARTES</t>
  </si>
  <si>
    <t>LIB-2618-1</t>
  </si>
  <si>
    <t>INVERSIONES KORALLE SRL</t>
  </si>
  <si>
    <t>ADQUISICION DE CORTINA DE FONDO NEGRO EN TERCIOPELO PARA SER PARA SER UTILIZADO EN EL ESCENARIO DE LA SALA MAZIMO AVILE BLONDA DEL PALACIO DE BELLAS ARTES</t>
  </si>
  <si>
    <t>LIB-2620-1</t>
  </si>
  <si>
    <t xml:space="preserve">VIATICOS  AL PERONAL QUE VIAJARON A LA ESCUELA DE BELLAS ARTES  DE SAN FRANCISCO DE MACORIS Y BONAO A REUNION CON LA EMPRESA RIZEKY SUPERVISION, LOS DIAS 17 Y 29 SEPTIEMBRE-2025
</t>
  </si>
  <si>
    <t>LIB-2624-1</t>
  </si>
  <si>
    <t>PASAJE A LOS ESTUDIENTE DEL PROYECTO DE ICORPORACION VARONES DE LA ESCUELA NACIONAL DE DANZA</t>
  </si>
  <si>
    <t>RECIBO-7900</t>
  </si>
  <si>
    <t>EL VESTIBULO GROUP EIRL</t>
  </si>
  <si>
    <t>ARRENDAMIENTO UN ESPACIO 3.35 METROS DE ANCHO Y 16:7 METROS DE LARGO UBICACIÓN EN EL ALA AUR DEL LOBBY DE LA SALA MAXIMO AVILES BLODA PARA LA ISTALACION DEL VESTIBULO BAR</t>
  </si>
  <si>
    <t>LIB-2530-1</t>
  </si>
  <si>
    <t>REGION GRAFICA Y MULTISERVICIOS SRL</t>
  </si>
  <si>
    <t>SERVICIOS DE IMPRESIÓN PARSA ACTIVIDADES DE PLANIFICACION Y EL DESPACHO DE ESTA INSTITUCION SE FECHA 19-9-2025</t>
  </si>
  <si>
    <t>TOTALES AL 30 DE SEPTIEMBRE-2025</t>
  </si>
  <si>
    <t>Austria Tavarez</t>
  </si>
  <si>
    <t>Licda. Sandra Y. Ramírez Cubilete</t>
  </si>
  <si>
    <r>
      <rPr>
        <sz val="11"/>
        <color theme="1"/>
        <rFont val="Calibri"/>
        <family val="2"/>
        <scheme val="minor"/>
      </rPr>
      <t xml:space="preserve">Contadora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</t>
    </r>
  </si>
  <si>
    <t>Encargada Departameto Contabilidad</t>
  </si>
  <si>
    <t>Directora  Administrativa y Financiera</t>
  </si>
  <si>
    <t xml:space="preserve">                                                   </t>
  </si>
  <si>
    <t>CUENTA BANCARIA  NO. 9607310962</t>
  </si>
  <si>
    <t>RELACIÓN DE EGRESOS DEL MES SEPTIEMBRE- 2025</t>
  </si>
  <si>
    <t>BALANCE AL 31  DE  AGOSTO- 2025</t>
  </si>
  <si>
    <t xml:space="preserve">DEPOSITO POR TRANSFERENCIA
</t>
  </si>
  <si>
    <t>SEGU ESTADO DE FECHA 30-9-2025</t>
  </si>
  <si>
    <t>CHEQUE-81</t>
  </si>
  <si>
    <t>YULIVIER LA HOZ JIMENEZ</t>
  </si>
  <si>
    <t>REPOSICION FONDO DE CAJA CHICA DE LA  DIRECCION ADMINISTRATIVA Y FINANCIERA</t>
  </si>
  <si>
    <t>N/DR</t>
  </si>
  <si>
    <t>BANCO DE RESERVAS</t>
  </si>
  <si>
    <t>COMISION POR PROMEDIO MINIMO</t>
  </si>
  <si>
    <t>BALANCE AL 30 DE  SEPTIEMBRE 2025</t>
  </si>
  <si>
    <t>Licda. Sandra Ramírez Cubilete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</si>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</sst>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000000"/>
      <name val="Arial"/>
      <family val="2"/>
    </font>
    <font>
      <u val="double"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 wrapText="1" readingOrder="1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14" fontId="0" fillId="3" borderId="2" xfId="0" applyNumberFormat="1" applyFill="1" applyBorder="1"/>
    <xf numFmtId="0" fontId="9" fillId="3" borderId="2" xfId="0" applyFont="1" applyFill="1" applyBorder="1" applyAlignment="1">
      <alignment readingOrder="1"/>
    </xf>
    <xf numFmtId="43" fontId="5" fillId="0" borderId="2" xfId="1" applyFont="1" applyFill="1" applyBorder="1" applyAlignment="1"/>
    <xf numFmtId="43" fontId="1" fillId="0" borderId="2" xfId="1" applyFont="1" applyBorder="1"/>
    <xf numFmtId="4" fontId="0" fillId="0" borderId="2" xfId="0" applyNumberFormat="1" applyBorder="1"/>
    <xf numFmtId="0" fontId="11" fillId="3" borderId="2" xfId="0" applyFont="1" applyFill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6" fillId="2" borderId="8" xfId="0" applyFont="1" applyFill="1" applyBorder="1" applyAlignment="1">
      <alignment horizontal="center"/>
    </xf>
    <xf numFmtId="43" fontId="2" fillId="0" borderId="3" xfId="0" applyNumberFormat="1" applyFont="1" applyBorder="1"/>
    <xf numFmtId="43" fontId="2" fillId="0" borderId="2" xfId="0" applyNumberFormat="1" applyFont="1" applyBorder="1"/>
    <xf numFmtId="4" fontId="2" fillId="0" borderId="2" xfId="0" applyNumberFormat="1" applyFont="1" applyBorder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center" vertical="center"/>
    </xf>
    <xf numFmtId="0" fontId="14" fillId="4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left" wrapText="1" readingOrder="1"/>
    </xf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2" fillId="0" borderId="2" xfId="0" applyFont="1" applyBorder="1"/>
    <xf numFmtId="43" fontId="2" fillId="0" borderId="2" xfId="1" applyFont="1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43" fontId="3" fillId="0" borderId="2" xfId="1" applyFont="1" applyBorder="1"/>
    <xf numFmtId="0" fontId="15" fillId="0" borderId="0" xfId="0" applyFont="1"/>
    <xf numFmtId="0" fontId="3" fillId="0" borderId="2" xfId="0" applyFont="1" applyBorder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8" fillId="4" borderId="2" xfId="0" applyFont="1" applyFill="1" applyBorder="1" applyAlignment="1">
      <alignment horizontal="left" wrapText="1" readingOrder="1"/>
    </xf>
    <xf numFmtId="0" fontId="9" fillId="3" borderId="2" xfId="0" applyFont="1" applyFill="1" applyBorder="1" applyAlignment="1">
      <alignment wrapText="1" readingOrder="1"/>
    </xf>
    <xf numFmtId="0" fontId="10" fillId="3" borderId="2" xfId="0" applyFont="1" applyFill="1" applyBorder="1" applyAlignment="1">
      <alignment wrapText="1"/>
    </xf>
    <xf numFmtId="0" fontId="16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wrapText="1"/>
    </xf>
    <xf numFmtId="0" fontId="18" fillId="3" borderId="2" xfId="0" applyFont="1" applyFill="1" applyBorder="1" applyAlignment="1">
      <alignment vertical="center" wrapText="1"/>
    </xf>
    <xf numFmtId="14" fontId="0" fillId="3" borderId="2" xfId="0" applyNumberFormat="1" applyFill="1" applyBorder="1" applyAlignment="1">
      <alignment horizontal="right"/>
    </xf>
    <xf numFmtId="43" fontId="0" fillId="0" borderId="2" xfId="1" applyFont="1" applyBorder="1"/>
    <xf numFmtId="0" fontId="7" fillId="0" borderId="2" xfId="0" applyFont="1" applyBorder="1"/>
    <xf numFmtId="0" fontId="0" fillId="0" borderId="0" xfId="0" applyAlignment="1">
      <alignment horizontal="left" indent="1"/>
    </xf>
    <xf numFmtId="0" fontId="6" fillId="2" borderId="2" xfId="0" applyFont="1" applyFill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3" fillId="0" borderId="0" xfId="0" applyFont="1" applyAlignment="1">
      <alignment horizontal="center" vertical="center"/>
    </xf>
    <xf numFmtId="43" fontId="0" fillId="0" borderId="0" xfId="1" applyFont="1"/>
    <xf numFmtId="0" fontId="8" fillId="4" borderId="4" xfId="0" applyFont="1" applyFill="1" applyBorder="1" applyAlignment="1">
      <alignment horizontal="center"/>
    </xf>
    <xf numFmtId="4" fontId="2" fillId="0" borderId="3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45720</xdr:rowOff>
    </xdr:from>
    <xdr:to>
      <xdr:col>6</xdr:col>
      <xdr:colOff>487681</xdr:colOff>
      <xdr:row>10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6CFD0-8011-47D1-BB77-BD262996D42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674621" y="45720"/>
          <a:ext cx="5410200" cy="19354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0</xdr:rowOff>
    </xdr:from>
    <xdr:to>
      <xdr:col>6</xdr:col>
      <xdr:colOff>708659</xdr:colOff>
      <xdr:row>8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F2172-C64F-4C67-800D-A7493B72B8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362200" y="0"/>
          <a:ext cx="6347459" cy="15087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838201</xdr:colOff>
      <xdr:row>0</xdr:row>
      <xdr:rowOff>0</xdr:rowOff>
    </xdr:from>
    <xdr:to>
      <xdr:col>6</xdr:col>
      <xdr:colOff>464821</xdr:colOff>
      <xdr:row>10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FB7F9D-B258-4687-BAF1-5453D1E491F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06141" y="0"/>
          <a:ext cx="5661660" cy="1828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2B988-AD7E-40AB-823F-950E5B0FB3B6}">
  <sheetPr>
    <pageSetUpPr fitToPage="1"/>
  </sheetPr>
  <dimension ref="B1:J24"/>
  <sheetViews>
    <sheetView tabSelected="1" workbookViewId="0">
      <selection activeCell="B1" sqref="B1:H27"/>
    </sheetView>
  </sheetViews>
  <sheetFormatPr baseColWidth="10" defaultRowHeight="15" x14ac:dyDescent="0.25"/>
  <cols>
    <col min="1" max="1" width="1.140625" customWidth="1"/>
    <col min="3" max="3" width="12.85546875" customWidth="1"/>
    <col min="4" max="4" width="19.28515625" customWidth="1"/>
    <col min="5" max="5" width="40.42578125" customWidth="1"/>
    <col min="6" max="6" width="15" customWidth="1"/>
    <col min="7" max="7" width="15.140625" customWidth="1"/>
    <col min="8" max="8" width="15.85546875" customWidth="1"/>
  </cols>
  <sheetData>
    <row r="1" spans="2:8" x14ac:dyDescent="0.25">
      <c r="B1" s="4"/>
      <c r="C1" s="5"/>
      <c r="D1" s="4"/>
      <c r="E1" s="4"/>
      <c r="F1" s="4"/>
      <c r="G1" s="4"/>
      <c r="H1" s="4"/>
    </row>
    <row r="2" spans="2:8" x14ac:dyDescent="0.25">
      <c r="B2" s="4"/>
      <c r="C2" s="5"/>
      <c r="D2" s="4"/>
      <c r="E2" s="4"/>
      <c r="F2" s="4"/>
      <c r="G2" s="4"/>
      <c r="H2" s="4"/>
    </row>
    <row r="3" spans="2:8" x14ac:dyDescent="0.25">
      <c r="B3" s="4"/>
      <c r="C3" s="5"/>
      <c r="D3" s="4"/>
      <c r="E3" s="4"/>
      <c r="F3" s="4"/>
      <c r="G3" s="4"/>
      <c r="H3" s="4"/>
    </row>
    <row r="4" spans="2:8" x14ac:dyDescent="0.25">
      <c r="B4" s="4"/>
      <c r="C4" s="5"/>
      <c r="D4" s="4"/>
      <c r="E4" s="4"/>
      <c r="F4" s="4"/>
      <c r="G4" s="4"/>
      <c r="H4" s="4"/>
    </row>
    <row r="5" spans="2:8" x14ac:dyDescent="0.25">
      <c r="B5" s="4"/>
      <c r="C5" s="5"/>
      <c r="D5" s="4"/>
      <c r="E5" s="4"/>
      <c r="F5" s="4"/>
      <c r="G5" s="4"/>
      <c r="H5" s="4"/>
    </row>
    <row r="6" spans="2:8" x14ac:dyDescent="0.25">
      <c r="B6" s="4"/>
      <c r="C6" s="5"/>
      <c r="D6" s="65"/>
      <c r="E6" s="65"/>
      <c r="F6" s="65"/>
      <c r="G6" s="65"/>
      <c r="H6" s="65"/>
    </row>
    <row r="7" spans="2:8" x14ac:dyDescent="0.25">
      <c r="B7" s="4"/>
      <c r="C7" s="5"/>
      <c r="D7" s="6"/>
      <c r="E7" s="6"/>
      <c r="F7" s="6"/>
      <c r="G7" s="6"/>
      <c r="H7" s="6"/>
    </row>
    <row r="8" spans="2:8" x14ac:dyDescent="0.25">
      <c r="B8" s="4"/>
      <c r="C8" s="5"/>
      <c r="D8" s="6"/>
      <c r="E8" s="6"/>
      <c r="F8" s="6"/>
      <c r="G8" s="6"/>
      <c r="H8" s="6"/>
    </row>
    <row r="9" spans="2:8" x14ac:dyDescent="0.25">
      <c r="B9" s="4"/>
      <c r="C9" s="5"/>
      <c r="D9" s="6"/>
      <c r="E9" s="6"/>
      <c r="F9" s="6"/>
      <c r="G9" s="6"/>
      <c r="H9" s="6"/>
    </row>
    <row r="10" spans="2:8" x14ac:dyDescent="0.25">
      <c r="B10" s="4"/>
      <c r="C10" s="5"/>
      <c r="D10" s="6"/>
      <c r="E10" s="6"/>
      <c r="F10" s="6"/>
      <c r="G10" s="6"/>
      <c r="H10" s="6"/>
    </row>
    <row r="11" spans="2:8" x14ac:dyDescent="0.25">
      <c r="B11" s="4"/>
      <c r="C11" s="5"/>
      <c r="D11" s="6"/>
      <c r="E11" s="6"/>
      <c r="F11" s="6"/>
      <c r="G11" s="6"/>
      <c r="H11" s="6"/>
    </row>
    <row r="12" spans="2:8" ht="22.15" customHeight="1" x14ac:dyDescent="0.25">
      <c r="B12" s="65" t="s">
        <v>3</v>
      </c>
      <c r="C12" s="65"/>
      <c r="D12" s="65"/>
      <c r="E12" s="65"/>
      <c r="F12" s="65"/>
      <c r="G12" s="65"/>
      <c r="H12" s="65"/>
    </row>
    <row r="13" spans="2:8" x14ac:dyDescent="0.25">
      <c r="B13" s="65" t="s">
        <v>4</v>
      </c>
      <c r="C13" s="65"/>
      <c r="D13" s="65"/>
      <c r="E13" s="65"/>
      <c r="F13" s="65"/>
      <c r="G13" s="65"/>
      <c r="H13" s="65"/>
    </row>
    <row r="14" spans="2:8" ht="15.75" thickBot="1" x14ac:dyDescent="0.3">
      <c r="B14" s="66" t="s">
        <v>1</v>
      </c>
      <c r="C14" s="66"/>
      <c r="D14" s="66"/>
      <c r="E14" s="66"/>
      <c r="F14" s="66"/>
      <c r="G14" s="66"/>
      <c r="H14" s="65"/>
    </row>
    <row r="15" spans="2:8" ht="26.25" x14ac:dyDescent="0.25">
      <c r="B15" s="7" t="s">
        <v>5</v>
      </c>
      <c r="C15" s="8" t="s">
        <v>6</v>
      </c>
      <c r="D15" s="9" t="s">
        <v>7</v>
      </c>
      <c r="E15" s="9" t="s">
        <v>8</v>
      </c>
      <c r="F15" s="9" t="s">
        <v>9</v>
      </c>
      <c r="G15" s="10" t="s">
        <v>10</v>
      </c>
      <c r="H15" s="61" t="s">
        <v>11</v>
      </c>
    </row>
    <row r="16" spans="2:8" x14ac:dyDescent="0.25">
      <c r="B16" s="12"/>
      <c r="C16" s="13"/>
      <c r="D16" s="47"/>
      <c r="E16" s="55" t="s">
        <v>12</v>
      </c>
      <c r="F16" s="14"/>
      <c r="G16" s="15"/>
      <c r="H16" s="16">
        <v>4166.7</v>
      </c>
    </row>
    <row r="17" spans="2:10" x14ac:dyDescent="0.25">
      <c r="B17" s="12"/>
      <c r="C17" s="13"/>
      <c r="D17" s="47"/>
      <c r="E17" s="17"/>
      <c r="F17" s="14"/>
      <c r="G17" s="14">
        <v>150</v>
      </c>
      <c r="H17" s="16">
        <f>H16++F17-G17</f>
        <v>4016.7</v>
      </c>
    </row>
    <row r="18" spans="2:10" x14ac:dyDescent="0.25">
      <c r="B18" s="12"/>
      <c r="C18" s="13"/>
      <c r="D18" s="47"/>
      <c r="E18" s="17"/>
      <c r="F18" s="14"/>
      <c r="G18" s="15">
        <v>175</v>
      </c>
      <c r="H18" s="16">
        <f t="shared" ref="H18" si="0">H17++F18-G18</f>
        <v>3841.7</v>
      </c>
    </row>
    <row r="19" spans="2:10" ht="15.75" thickBot="1" x14ac:dyDescent="0.3">
      <c r="B19" s="19"/>
      <c r="C19" s="19"/>
      <c r="D19" s="19"/>
      <c r="E19" s="20" t="s">
        <v>13</v>
      </c>
      <c r="F19" s="21"/>
      <c r="G19" s="21">
        <f>SUM(G17:G18)</f>
        <v>325</v>
      </c>
      <c r="H19" s="62"/>
      <c r="J19" t="s">
        <v>2</v>
      </c>
    </row>
    <row r="20" spans="2:10" x14ac:dyDescent="0.25">
      <c r="H20" s="1"/>
    </row>
    <row r="21" spans="2:10" x14ac:dyDescent="0.25">
      <c r="H21" s="1"/>
    </row>
    <row r="23" spans="2:10" x14ac:dyDescent="0.25">
      <c r="B23" s="2" t="s">
        <v>14</v>
      </c>
      <c r="C23" s="2"/>
      <c r="E23" s="24" t="s">
        <v>15</v>
      </c>
      <c r="G23" s="64" t="s">
        <v>16</v>
      </c>
      <c r="H23" s="64"/>
    </row>
    <row r="24" spans="2:10" x14ac:dyDescent="0.25">
      <c r="B24" s="63" t="s">
        <v>17</v>
      </c>
      <c r="C24" s="63"/>
      <c r="E24" s="3" t="s">
        <v>18</v>
      </c>
      <c r="G24" t="s">
        <v>19</v>
      </c>
    </row>
  </sheetData>
  <mergeCells count="6">
    <mergeCell ref="B24:C24"/>
    <mergeCell ref="D6:H6"/>
    <mergeCell ref="B12:H12"/>
    <mergeCell ref="B13:H13"/>
    <mergeCell ref="B14:H14"/>
    <mergeCell ref="G23:H23"/>
  </mergeCells>
  <printOptions horizontalCentered="1"/>
  <pageMargins left="0.31496062992125984" right="0.11811023622047245" top="0.15748031496062992" bottom="0" header="0.31496062992125984" footer="0.31496062992125984"/>
  <pageSetup scale="6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2676-2664-4DE1-B6F1-F2C264373C5D}">
  <dimension ref="B1:N73"/>
  <sheetViews>
    <sheetView topLeftCell="A64" workbookViewId="0">
      <selection activeCell="G77" sqref="G77"/>
    </sheetView>
  </sheetViews>
  <sheetFormatPr baseColWidth="10" defaultRowHeight="15" x14ac:dyDescent="0.25"/>
  <cols>
    <col min="1" max="1" width="5.140625" customWidth="1"/>
    <col min="2" max="2" width="11.5703125" style="42"/>
    <col min="3" max="3" width="10.5703125" style="42" customWidth="1"/>
    <col min="4" max="4" width="30.5703125" style="42" customWidth="1"/>
    <col min="5" max="5" width="43.42578125" style="42" customWidth="1"/>
    <col min="6" max="6" width="15.42578125" style="42" customWidth="1"/>
    <col min="7" max="7" width="15.5703125" style="42" customWidth="1"/>
    <col min="8" max="8" width="19.140625" style="42" customWidth="1"/>
    <col min="10" max="10" width="12.5703125" bestFit="1" customWidth="1"/>
    <col min="11" max="11" width="11.7109375" bestFit="1" customWidth="1"/>
  </cols>
  <sheetData>
    <row r="1" spans="2:8" x14ac:dyDescent="0.25">
      <c r="B1" s="25"/>
      <c r="C1" s="26"/>
      <c r="D1" s="25"/>
      <c r="E1" s="25"/>
      <c r="F1" s="25"/>
      <c r="G1" s="25"/>
      <c r="H1" s="25"/>
    </row>
    <row r="2" spans="2:8" x14ac:dyDescent="0.25">
      <c r="B2" s="25"/>
      <c r="C2" s="26"/>
      <c r="D2" s="25"/>
      <c r="E2" s="25"/>
      <c r="F2" s="25"/>
      <c r="G2" s="25"/>
      <c r="H2" s="25"/>
    </row>
    <row r="3" spans="2:8" x14ac:dyDescent="0.25">
      <c r="B3" s="25"/>
      <c r="C3" s="26"/>
      <c r="D3" s="25"/>
      <c r="E3" s="25"/>
      <c r="F3" s="25"/>
      <c r="G3" s="25"/>
      <c r="H3" s="25"/>
    </row>
    <row r="4" spans="2:8" x14ac:dyDescent="0.25">
      <c r="B4" s="25"/>
      <c r="C4" s="26"/>
      <c r="D4" s="25"/>
      <c r="E4" s="25"/>
      <c r="F4" s="25"/>
      <c r="G4" s="25"/>
      <c r="H4" s="25"/>
    </row>
    <row r="5" spans="2:8" x14ac:dyDescent="0.25">
      <c r="B5" s="25"/>
      <c r="C5" s="26"/>
      <c r="D5" s="25"/>
      <c r="E5" s="25"/>
      <c r="F5" s="25"/>
      <c r="G5" s="25"/>
      <c r="H5" s="25"/>
    </row>
    <row r="6" spans="2:8" x14ac:dyDescent="0.25">
      <c r="B6" s="25"/>
      <c r="C6" s="26"/>
      <c r="D6" s="67"/>
      <c r="E6" s="67"/>
      <c r="F6" s="67"/>
      <c r="G6" s="67"/>
      <c r="H6" s="67"/>
    </row>
    <row r="7" spans="2:8" x14ac:dyDescent="0.25">
      <c r="B7" s="25"/>
      <c r="C7" s="26"/>
      <c r="D7" s="27"/>
      <c r="E7" s="27"/>
      <c r="F7" s="27"/>
      <c r="G7" s="27"/>
      <c r="H7" s="27"/>
    </row>
    <row r="8" spans="2:8" x14ac:dyDescent="0.25">
      <c r="B8" s="25"/>
      <c r="C8" s="26"/>
      <c r="D8" s="59"/>
      <c r="E8" s="59"/>
      <c r="F8" s="59"/>
      <c r="G8" s="59"/>
      <c r="H8" s="59"/>
    </row>
    <row r="9" spans="2:8" ht="21" customHeight="1" x14ac:dyDescent="0.25">
      <c r="B9" s="67" t="s">
        <v>20</v>
      </c>
      <c r="C9" s="67"/>
      <c r="D9" s="67"/>
      <c r="E9" s="67"/>
      <c r="F9" s="67"/>
      <c r="G9" s="67"/>
      <c r="H9" s="67"/>
    </row>
    <row r="10" spans="2:8" x14ac:dyDescent="0.25">
      <c r="B10" s="67" t="s">
        <v>21</v>
      </c>
      <c r="C10" s="67"/>
      <c r="D10" s="67"/>
      <c r="E10" s="67"/>
      <c r="F10" s="67"/>
      <c r="G10" s="67"/>
      <c r="H10" s="67"/>
    </row>
    <row r="11" spans="2:8" ht="15.75" thickBot="1" x14ac:dyDescent="0.3">
      <c r="B11" s="68" t="s">
        <v>1</v>
      </c>
      <c r="C11" s="68"/>
      <c r="D11" s="68"/>
      <c r="E11" s="68"/>
      <c r="F11" s="68"/>
      <c r="G11" s="68"/>
      <c r="H11" s="67"/>
    </row>
    <row r="12" spans="2:8" ht="39" x14ac:dyDescent="0.25">
      <c r="B12" s="28" t="s">
        <v>5</v>
      </c>
      <c r="C12" s="29" t="s">
        <v>6</v>
      </c>
      <c r="D12" s="30" t="s">
        <v>7</v>
      </c>
      <c r="E12" s="30" t="s">
        <v>8</v>
      </c>
      <c r="F12" s="30" t="s">
        <v>9</v>
      </c>
      <c r="G12" s="31" t="s">
        <v>10</v>
      </c>
      <c r="H12" s="32" t="s">
        <v>11</v>
      </c>
    </row>
    <row r="13" spans="2:8" x14ac:dyDescent="0.25">
      <c r="B13" s="33"/>
      <c r="C13" s="33"/>
      <c r="D13" s="34"/>
      <c r="E13" s="35" t="s">
        <v>22</v>
      </c>
      <c r="F13" s="33"/>
      <c r="G13" s="33"/>
      <c r="H13" s="36">
        <v>6234987.8300000001</v>
      </c>
    </row>
    <row r="14" spans="2:8" ht="75" x14ac:dyDescent="0.25">
      <c r="B14" s="37">
        <v>45903</v>
      </c>
      <c r="C14" s="18" t="s">
        <v>23</v>
      </c>
      <c r="D14" s="38" t="s">
        <v>24</v>
      </c>
      <c r="E14" s="38" t="s">
        <v>25</v>
      </c>
      <c r="F14" s="15">
        <v>6136</v>
      </c>
      <c r="G14" s="33"/>
      <c r="H14" s="36">
        <f>+H13+F14-G14</f>
        <v>6241123.8300000001</v>
      </c>
    </row>
    <row r="15" spans="2:8" ht="60" x14ac:dyDescent="0.25">
      <c r="B15" s="37">
        <v>45909</v>
      </c>
      <c r="C15" s="18" t="s">
        <v>26</v>
      </c>
      <c r="D15" s="38" t="s">
        <v>27</v>
      </c>
      <c r="E15" s="38" t="s">
        <v>28</v>
      </c>
      <c r="F15" s="15">
        <v>8260</v>
      </c>
      <c r="G15" s="39"/>
      <c r="H15" s="36">
        <f t="shared" ref="H15:H66" si="0">+H14+F15-G15</f>
        <v>6249383.8300000001</v>
      </c>
    </row>
    <row r="16" spans="2:8" x14ac:dyDescent="0.25">
      <c r="B16" s="37">
        <v>45910</v>
      </c>
      <c r="C16" s="18">
        <v>124618</v>
      </c>
      <c r="D16" s="38" t="s">
        <v>29</v>
      </c>
      <c r="E16" s="38" t="s">
        <v>30</v>
      </c>
      <c r="F16" s="15">
        <v>1190028</v>
      </c>
      <c r="G16" s="39"/>
      <c r="H16" s="36">
        <f t="shared" si="0"/>
        <v>7439411.8300000001</v>
      </c>
    </row>
    <row r="17" spans="2:14" ht="75" x14ac:dyDescent="0.25">
      <c r="B17" s="37">
        <v>45911</v>
      </c>
      <c r="C17" s="18" t="s">
        <v>31</v>
      </c>
      <c r="D17" s="38" t="s">
        <v>32</v>
      </c>
      <c r="E17" s="38" t="s">
        <v>33</v>
      </c>
      <c r="F17" s="15">
        <v>42560</v>
      </c>
      <c r="G17" s="33"/>
      <c r="H17" s="36">
        <f t="shared" si="0"/>
        <v>7481971.8300000001</v>
      </c>
    </row>
    <row r="18" spans="2:14" ht="60" x14ac:dyDescent="0.25">
      <c r="B18" s="37">
        <v>45911</v>
      </c>
      <c r="C18" s="18" t="s">
        <v>34</v>
      </c>
      <c r="D18" s="38" t="s">
        <v>35</v>
      </c>
      <c r="E18" s="38" t="s">
        <v>36</v>
      </c>
      <c r="F18" s="15">
        <v>63500</v>
      </c>
      <c r="G18" s="33"/>
      <c r="H18" s="36">
        <f t="shared" si="0"/>
        <v>7545471.8300000001</v>
      </c>
      <c r="L18" s="40"/>
    </row>
    <row r="19" spans="2:14" x14ac:dyDescent="0.25">
      <c r="B19" s="37">
        <v>45912</v>
      </c>
      <c r="C19" s="18">
        <v>125992</v>
      </c>
      <c r="D19" s="38" t="s">
        <v>37</v>
      </c>
      <c r="E19" s="38" t="s">
        <v>38</v>
      </c>
      <c r="F19" s="15">
        <v>1190028</v>
      </c>
      <c r="G19" s="33"/>
      <c r="H19" s="36">
        <f t="shared" si="0"/>
        <v>8735499.8300000001</v>
      </c>
    </row>
    <row r="20" spans="2:14" x14ac:dyDescent="0.25">
      <c r="B20" s="37">
        <v>45911</v>
      </c>
      <c r="C20" s="18">
        <v>125993</v>
      </c>
      <c r="D20" s="38" t="s">
        <v>37</v>
      </c>
      <c r="E20" s="38" t="s">
        <v>39</v>
      </c>
      <c r="F20" s="15">
        <v>1190028</v>
      </c>
      <c r="G20" s="15"/>
      <c r="H20" s="36">
        <f t="shared" si="0"/>
        <v>9925527.8300000001</v>
      </c>
    </row>
    <row r="21" spans="2:14" ht="75" x14ac:dyDescent="0.25">
      <c r="B21" s="37">
        <v>45912</v>
      </c>
      <c r="C21" s="18" t="s">
        <v>40</v>
      </c>
      <c r="D21" s="38" t="s">
        <v>41</v>
      </c>
      <c r="E21" s="38" t="s">
        <v>42</v>
      </c>
      <c r="F21" s="15">
        <v>28100</v>
      </c>
      <c r="G21" s="15"/>
      <c r="H21" s="36">
        <f t="shared" si="0"/>
        <v>9953627.8300000001</v>
      </c>
    </row>
    <row r="22" spans="2:14" ht="60" x14ac:dyDescent="0.25">
      <c r="B22" s="37">
        <v>45925</v>
      </c>
      <c r="C22" s="18" t="s">
        <v>43</v>
      </c>
      <c r="D22" s="38" t="s">
        <v>44</v>
      </c>
      <c r="E22" s="38" t="s">
        <v>45</v>
      </c>
      <c r="F22" s="15">
        <v>25000</v>
      </c>
      <c r="G22" s="15"/>
      <c r="H22" s="36">
        <f t="shared" si="0"/>
        <v>9978627.8300000001</v>
      </c>
    </row>
    <row r="23" spans="2:14" ht="60" x14ac:dyDescent="0.25">
      <c r="B23" s="37">
        <v>45902</v>
      </c>
      <c r="C23" s="18" t="s">
        <v>46</v>
      </c>
      <c r="D23" s="38" t="s">
        <v>47</v>
      </c>
      <c r="E23" s="38" t="s">
        <v>48</v>
      </c>
      <c r="F23" s="15"/>
      <c r="G23" s="15">
        <v>10377.5</v>
      </c>
      <c r="H23" s="36">
        <f t="shared" si="0"/>
        <v>9968250.3300000001</v>
      </c>
    </row>
    <row r="24" spans="2:14" ht="45" x14ac:dyDescent="0.25">
      <c r="B24" s="37">
        <v>45902</v>
      </c>
      <c r="C24" s="18" t="s">
        <v>49</v>
      </c>
      <c r="D24" s="38" t="s">
        <v>47</v>
      </c>
      <c r="E24" s="38" t="s">
        <v>50</v>
      </c>
      <c r="F24" s="15"/>
      <c r="G24" s="15">
        <v>18000</v>
      </c>
      <c r="H24" s="36">
        <f t="shared" si="0"/>
        <v>9950250.3300000001</v>
      </c>
      <c r="N24" t="s">
        <v>51</v>
      </c>
    </row>
    <row r="25" spans="2:14" ht="30" x14ac:dyDescent="0.25">
      <c r="B25" s="37">
        <v>45903</v>
      </c>
      <c r="C25" s="18" t="s">
        <v>52</v>
      </c>
      <c r="D25" s="38" t="s">
        <v>53</v>
      </c>
      <c r="E25" s="38" t="s">
        <v>54</v>
      </c>
      <c r="F25" s="15"/>
      <c r="G25" s="15">
        <v>29995</v>
      </c>
      <c r="H25" s="36">
        <f t="shared" si="0"/>
        <v>9920255.3300000001</v>
      </c>
    </row>
    <row r="26" spans="2:14" ht="60" x14ac:dyDescent="0.25">
      <c r="B26" s="37">
        <v>45905</v>
      </c>
      <c r="C26" s="18" t="s">
        <v>55</v>
      </c>
      <c r="D26" s="38" t="s">
        <v>47</v>
      </c>
      <c r="E26" s="38" t="s">
        <v>56</v>
      </c>
      <c r="F26" s="15"/>
      <c r="G26" s="15">
        <v>9345</v>
      </c>
      <c r="H26" s="36">
        <f t="shared" si="0"/>
        <v>9910910.3300000001</v>
      </c>
    </row>
    <row r="27" spans="2:14" ht="45" x14ac:dyDescent="0.25">
      <c r="B27" s="37">
        <v>45905</v>
      </c>
      <c r="C27" s="18" t="s">
        <v>57</v>
      </c>
      <c r="D27" s="38" t="s">
        <v>47</v>
      </c>
      <c r="E27" s="38" t="s">
        <v>58</v>
      </c>
      <c r="F27" s="39"/>
      <c r="G27" s="15">
        <v>5687.5</v>
      </c>
      <c r="H27" s="36">
        <f t="shared" si="0"/>
        <v>9905222.8300000001</v>
      </c>
    </row>
    <row r="28" spans="2:14" ht="60" x14ac:dyDescent="0.25">
      <c r="B28" s="37">
        <v>45905</v>
      </c>
      <c r="C28" s="18" t="s">
        <v>59</v>
      </c>
      <c r="D28" s="38" t="s">
        <v>47</v>
      </c>
      <c r="E28" s="38" t="s">
        <v>60</v>
      </c>
      <c r="F28" s="39"/>
      <c r="G28" s="15">
        <v>10145</v>
      </c>
      <c r="H28" s="36">
        <f t="shared" si="0"/>
        <v>9895077.8300000001</v>
      </c>
    </row>
    <row r="29" spans="2:14" ht="75" x14ac:dyDescent="0.25">
      <c r="B29" s="37">
        <v>45905</v>
      </c>
      <c r="C29" s="18" t="s">
        <v>61</v>
      </c>
      <c r="D29" s="38" t="s">
        <v>47</v>
      </c>
      <c r="E29" s="38" t="s">
        <v>62</v>
      </c>
      <c r="F29" s="39"/>
      <c r="G29" s="15">
        <v>75790</v>
      </c>
      <c r="H29" s="36">
        <f t="shared" si="0"/>
        <v>9819287.8300000001</v>
      </c>
    </row>
    <row r="30" spans="2:14" ht="45" x14ac:dyDescent="0.25">
      <c r="B30" s="37">
        <v>45908</v>
      </c>
      <c r="C30" s="18" t="s">
        <v>63</v>
      </c>
      <c r="D30" s="38" t="s">
        <v>64</v>
      </c>
      <c r="E30" s="38" t="s">
        <v>65</v>
      </c>
      <c r="F30" s="15"/>
      <c r="G30" s="15">
        <v>187374.53</v>
      </c>
      <c r="H30" s="36">
        <f t="shared" si="0"/>
        <v>9631913.3000000007</v>
      </c>
    </row>
    <row r="31" spans="2:14" ht="45" x14ac:dyDescent="0.25">
      <c r="B31" s="37">
        <v>45908</v>
      </c>
      <c r="C31" s="18" t="s">
        <v>66</v>
      </c>
      <c r="D31" s="38" t="s">
        <v>67</v>
      </c>
      <c r="E31" s="38" t="s">
        <v>68</v>
      </c>
      <c r="F31" s="15"/>
      <c r="G31" s="15">
        <v>24000</v>
      </c>
      <c r="H31" s="36">
        <f t="shared" si="0"/>
        <v>9607913.3000000007</v>
      </c>
    </row>
    <row r="32" spans="2:14" ht="60" x14ac:dyDescent="0.25">
      <c r="B32" s="37">
        <v>45909</v>
      </c>
      <c r="C32" s="18" t="s">
        <v>69</v>
      </c>
      <c r="D32" s="38" t="s">
        <v>70</v>
      </c>
      <c r="E32" s="38" t="s">
        <v>71</v>
      </c>
      <c r="F32" s="15"/>
      <c r="G32" s="15">
        <v>65914.8</v>
      </c>
      <c r="H32" s="36">
        <f t="shared" si="0"/>
        <v>9541998.5</v>
      </c>
      <c r="J32" t="s">
        <v>72</v>
      </c>
    </row>
    <row r="33" spans="2:9" ht="75" x14ac:dyDescent="0.25">
      <c r="B33" s="37">
        <v>45909</v>
      </c>
      <c r="C33" s="18" t="s">
        <v>73</v>
      </c>
      <c r="D33" s="38" t="s">
        <v>47</v>
      </c>
      <c r="E33" s="38" t="s">
        <v>74</v>
      </c>
      <c r="F33" s="15"/>
      <c r="G33" s="15">
        <v>88825</v>
      </c>
      <c r="H33" s="36">
        <f t="shared" si="0"/>
        <v>9453173.5</v>
      </c>
    </row>
    <row r="34" spans="2:9" ht="45" x14ac:dyDescent="0.25">
      <c r="B34" s="37">
        <v>45909</v>
      </c>
      <c r="C34" s="18" t="s">
        <v>75</v>
      </c>
      <c r="D34" s="38" t="s">
        <v>76</v>
      </c>
      <c r="E34" s="38" t="s">
        <v>77</v>
      </c>
      <c r="F34" s="15"/>
      <c r="G34" s="15">
        <v>254100</v>
      </c>
      <c r="H34" s="36">
        <f t="shared" si="0"/>
        <v>9199073.5</v>
      </c>
      <c r="I34" t="s">
        <v>0</v>
      </c>
    </row>
    <row r="35" spans="2:9" ht="60" x14ac:dyDescent="0.25">
      <c r="B35" s="37">
        <v>10</v>
      </c>
      <c r="C35" s="18" t="s">
        <v>78</v>
      </c>
      <c r="D35" s="38" t="s">
        <v>79</v>
      </c>
      <c r="E35" s="38" t="s">
        <v>80</v>
      </c>
      <c r="F35" s="15"/>
      <c r="G35" s="15">
        <v>6380.02</v>
      </c>
      <c r="H35" s="36">
        <f t="shared" si="0"/>
        <v>9192693.4800000004</v>
      </c>
    </row>
    <row r="36" spans="2:9" ht="60" x14ac:dyDescent="0.25">
      <c r="B36" s="37">
        <v>45912</v>
      </c>
      <c r="C36" s="18" t="s">
        <v>81</v>
      </c>
      <c r="D36" s="38" t="s">
        <v>47</v>
      </c>
      <c r="E36" s="38" t="s">
        <v>82</v>
      </c>
      <c r="F36" s="15"/>
      <c r="G36" s="15">
        <v>3162.5</v>
      </c>
      <c r="H36" s="36">
        <f t="shared" si="0"/>
        <v>9189530.9800000004</v>
      </c>
    </row>
    <row r="37" spans="2:9" ht="90" x14ac:dyDescent="0.25">
      <c r="B37" s="37">
        <v>45912</v>
      </c>
      <c r="C37" s="18" t="s">
        <v>83</v>
      </c>
      <c r="D37" s="38" t="s">
        <v>47</v>
      </c>
      <c r="E37" s="38" t="s">
        <v>84</v>
      </c>
      <c r="F37" s="15"/>
      <c r="G37" s="15">
        <v>106190</v>
      </c>
      <c r="H37" s="36">
        <f t="shared" si="0"/>
        <v>9083340.9800000004</v>
      </c>
    </row>
    <row r="38" spans="2:9" ht="45" x14ac:dyDescent="0.25">
      <c r="B38" s="37">
        <v>45912</v>
      </c>
      <c r="C38" s="18" t="s">
        <v>85</v>
      </c>
      <c r="D38" s="38" t="s">
        <v>86</v>
      </c>
      <c r="E38" s="38" t="s">
        <v>87</v>
      </c>
      <c r="F38" s="15"/>
      <c r="G38" s="15">
        <v>21101.75</v>
      </c>
      <c r="H38" s="36">
        <f t="shared" si="0"/>
        <v>9062239.2300000004</v>
      </c>
    </row>
    <row r="39" spans="2:9" ht="75" x14ac:dyDescent="0.25">
      <c r="B39" s="37">
        <v>45912</v>
      </c>
      <c r="C39" s="18" t="s">
        <v>88</v>
      </c>
      <c r="D39" s="38" t="s">
        <v>47</v>
      </c>
      <c r="E39" s="38" t="s">
        <v>89</v>
      </c>
      <c r="F39" s="15"/>
      <c r="G39" s="15">
        <v>6247.51</v>
      </c>
      <c r="H39" s="36">
        <f t="shared" si="0"/>
        <v>9055991.7200000007</v>
      </c>
    </row>
    <row r="40" spans="2:9" ht="60" x14ac:dyDescent="0.25">
      <c r="B40" s="37">
        <v>45917</v>
      </c>
      <c r="C40" s="18" t="s">
        <v>90</v>
      </c>
      <c r="D40" s="38" t="s">
        <v>47</v>
      </c>
      <c r="E40" s="38" t="s">
        <v>91</v>
      </c>
      <c r="F40" s="15"/>
      <c r="G40" s="15">
        <v>48255.34</v>
      </c>
      <c r="H40" s="36">
        <f t="shared" si="0"/>
        <v>9007736.3800000008</v>
      </c>
    </row>
    <row r="41" spans="2:9" ht="75" x14ac:dyDescent="0.25">
      <c r="B41" s="37">
        <v>45918</v>
      </c>
      <c r="C41" s="18" t="s">
        <v>92</v>
      </c>
      <c r="D41" s="38" t="s">
        <v>47</v>
      </c>
      <c r="E41" s="38" t="s">
        <v>93</v>
      </c>
      <c r="F41" s="15"/>
      <c r="G41" s="15">
        <v>2940</v>
      </c>
      <c r="H41" s="36">
        <f t="shared" si="0"/>
        <v>9004796.3800000008</v>
      </c>
    </row>
    <row r="42" spans="2:9" ht="60" x14ac:dyDescent="0.25">
      <c r="B42" s="37">
        <v>45922</v>
      </c>
      <c r="C42" s="18" t="s">
        <v>94</v>
      </c>
      <c r="D42" s="38" t="s">
        <v>47</v>
      </c>
      <c r="E42" s="38" t="s">
        <v>95</v>
      </c>
      <c r="F42" s="15"/>
      <c r="G42" s="15">
        <v>4258.13</v>
      </c>
      <c r="H42" s="36">
        <f t="shared" si="0"/>
        <v>9000538.25</v>
      </c>
    </row>
    <row r="43" spans="2:9" ht="60" x14ac:dyDescent="0.25">
      <c r="B43" s="37">
        <v>45922</v>
      </c>
      <c r="C43" s="18" t="s">
        <v>96</v>
      </c>
      <c r="D43" s="38" t="s">
        <v>47</v>
      </c>
      <c r="E43" s="38" t="s">
        <v>97</v>
      </c>
      <c r="F43" s="15"/>
      <c r="G43" s="15">
        <v>15125</v>
      </c>
      <c r="H43" s="36">
        <f t="shared" si="0"/>
        <v>8985413.25</v>
      </c>
    </row>
    <row r="44" spans="2:9" ht="45" x14ac:dyDescent="0.25">
      <c r="B44" s="37">
        <v>45910</v>
      </c>
      <c r="C44" s="18" t="s">
        <v>98</v>
      </c>
      <c r="D44" s="41" t="s">
        <v>99</v>
      </c>
      <c r="E44" s="38" t="s">
        <v>100</v>
      </c>
      <c r="F44" s="15"/>
      <c r="G44" s="15">
        <v>41141.4</v>
      </c>
      <c r="H44" s="36">
        <f t="shared" si="0"/>
        <v>8944271.8499999996</v>
      </c>
    </row>
    <row r="45" spans="2:9" ht="75" x14ac:dyDescent="0.25">
      <c r="B45" s="37">
        <v>45910</v>
      </c>
      <c r="C45" s="18" t="s">
        <v>101</v>
      </c>
      <c r="D45" s="38" t="s">
        <v>102</v>
      </c>
      <c r="E45" s="38" t="s">
        <v>103</v>
      </c>
      <c r="F45" s="15"/>
      <c r="G45" s="15">
        <v>233999.99</v>
      </c>
      <c r="H45" s="36">
        <f t="shared" si="0"/>
        <v>8710271.8599999994</v>
      </c>
    </row>
    <row r="46" spans="2:9" ht="45" x14ac:dyDescent="0.25">
      <c r="B46" s="37">
        <v>45910</v>
      </c>
      <c r="C46" s="18" t="s">
        <v>104</v>
      </c>
      <c r="D46" s="38" t="s">
        <v>105</v>
      </c>
      <c r="E46" s="38" t="s">
        <v>106</v>
      </c>
      <c r="F46" s="15"/>
      <c r="G46" s="15">
        <v>25370</v>
      </c>
      <c r="H46" s="36">
        <f t="shared" si="0"/>
        <v>8684901.8599999994</v>
      </c>
    </row>
    <row r="47" spans="2:9" ht="45" x14ac:dyDescent="0.25">
      <c r="B47" s="37">
        <v>45910</v>
      </c>
      <c r="C47" s="18" t="s">
        <v>107</v>
      </c>
      <c r="D47" s="38" t="s">
        <v>108</v>
      </c>
      <c r="E47" s="38" t="s">
        <v>65</v>
      </c>
      <c r="F47" s="15"/>
      <c r="G47" s="15">
        <v>69917.13</v>
      </c>
      <c r="H47" s="36">
        <f t="shared" si="0"/>
        <v>8614984.7299999986</v>
      </c>
    </row>
    <row r="48" spans="2:9" ht="60" x14ac:dyDescent="0.25">
      <c r="B48" s="37">
        <v>45911</v>
      </c>
      <c r="C48" s="18" t="s">
        <v>109</v>
      </c>
      <c r="D48" s="38" t="s">
        <v>110</v>
      </c>
      <c r="E48" s="38" t="s">
        <v>111</v>
      </c>
      <c r="F48" s="15"/>
      <c r="G48" s="15">
        <v>10856</v>
      </c>
      <c r="H48" s="36">
        <f t="shared" si="0"/>
        <v>8604128.7299999986</v>
      </c>
    </row>
    <row r="49" spans="2:8" ht="45" x14ac:dyDescent="0.25">
      <c r="B49" s="37">
        <v>45919</v>
      </c>
      <c r="C49" s="18" t="s">
        <v>112</v>
      </c>
      <c r="D49" s="38" t="s">
        <v>113</v>
      </c>
      <c r="E49" s="38" t="s">
        <v>114</v>
      </c>
      <c r="F49" s="15"/>
      <c r="G49" s="15">
        <v>85332.88</v>
      </c>
      <c r="H49" s="36">
        <f t="shared" si="0"/>
        <v>8518795.8499999978</v>
      </c>
    </row>
    <row r="50" spans="2:8" ht="75" x14ac:dyDescent="0.25">
      <c r="B50" s="37">
        <v>45923</v>
      </c>
      <c r="C50" s="18" t="s">
        <v>115</v>
      </c>
      <c r="D50" s="38" t="s">
        <v>116</v>
      </c>
      <c r="E50" s="38" t="s">
        <v>117</v>
      </c>
      <c r="F50" s="15"/>
      <c r="G50" s="15">
        <v>35990</v>
      </c>
      <c r="H50" s="36">
        <f t="shared" si="0"/>
        <v>8482805.8499999978</v>
      </c>
    </row>
    <row r="51" spans="2:8" ht="60" x14ac:dyDescent="0.25">
      <c r="B51" s="37">
        <v>45923</v>
      </c>
      <c r="C51" s="18" t="s">
        <v>118</v>
      </c>
      <c r="D51" s="38" t="s">
        <v>119</v>
      </c>
      <c r="E51" s="38" t="s">
        <v>120</v>
      </c>
      <c r="F51" s="15"/>
      <c r="G51" s="15">
        <v>43542</v>
      </c>
      <c r="H51" s="36">
        <f t="shared" si="0"/>
        <v>8439263.8499999978</v>
      </c>
    </row>
    <row r="52" spans="2:8" ht="45" x14ac:dyDescent="0.25">
      <c r="B52" s="37">
        <v>45925</v>
      </c>
      <c r="C52" s="18" t="s">
        <v>121</v>
      </c>
      <c r="D52" s="38" t="s">
        <v>122</v>
      </c>
      <c r="E52" s="38" t="s">
        <v>123</v>
      </c>
      <c r="F52" s="15"/>
      <c r="G52" s="15">
        <v>218300</v>
      </c>
      <c r="H52" s="36">
        <f t="shared" si="0"/>
        <v>8220963.8499999978</v>
      </c>
    </row>
    <row r="53" spans="2:8" ht="30" x14ac:dyDescent="0.25">
      <c r="B53" s="37">
        <v>45918</v>
      </c>
      <c r="C53" s="18" t="s">
        <v>124</v>
      </c>
      <c r="D53" s="38" t="s">
        <v>125</v>
      </c>
      <c r="E53" s="38" t="s">
        <v>126</v>
      </c>
      <c r="F53" s="15"/>
      <c r="G53" s="15">
        <v>71492.17</v>
      </c>
      <c r="H53" s="36">
        <f t="shared" si="0"/>
        <v>8149471.6799999978</v>
      </c>
    </row>
    <row r="54" spans="2:8" ht="75" x14ac:dyDescent="0.25">
      <c r="B54" s="37">
        <v>45925</v>
      </c>
      <c r="C54" s="18" t="s">
        <v>127</v>
      </c>
      <c r="D54" s="38" t="s">
        <v>47</v>
      </c>
      <c r="E54" s="38" t="s">
        <v>128</v>
      </c>
      <c r="F54" s="15"/>
      <c r="G54" s="15">
        <v>10745</v>
      </c>
      <c r="H54" s="36">
        <f t="shared" si="0"/>
        <v>8138726.6799999978</v>
      </c>
    </row>
    <row r="55" spans="2:8" ht="45" x14ac:dyDescent="0.25">
      <c r="B55" s="37">
        <v>45930</v>
      </c>
      <c r="C55" s="18" t="s">
        <v>129</v>
      </c>
      <c r="D55" s="38" t="s">
        <v>130</v>
      </c>
      <c r="E55" s="38" t="s">
        <v>131</v>
      </c>
      <c r="F55" s="15">
        <v>17700</v>
      </c>
      <c r="G55" s="15"/>
      <c r="H55" s="36">
        <f t="shared" si="0"/>
        <v>8156426.6799999978</v>
      </c>
    </row>
    <row r="56" spans="2:8" ht="75" x14ac:dyDescent="0.25">
      <c r="B56" s="37">
        <v>45930</v>
      </c>
      <c r="C56" s="18" t="s">
        <v>132</v>
      </c>
      <c r="D56" s="38" t="s">
        <v>133</v>
      </c>
      <c r="E56" s="38" t="s">
        <v>134</v>
      </c>
      <c r="F56" s="15">
        <v>42560</v>
      </c>
      <c r="G56" s="15"/>
      <c r="H56" s="36">
        <f t="shared" si="0"/>
        <v>8198986.6799999978</v>
      </c>
    </row>
    <row r="57" spans="2:8" ht="45" x14ac:dyDescent="0.25">
      <c r="B57" s="37">
        <v>45904</v>
      </c>
      <c r="C57" s="18" t="s">
        <v>135</v>
      </c>
      <c r="D57" s="38" t="s">
        <v>136</v>
      </c>
      <c r="E57" s="38" t="s">
        <v>137</v>
      </c>
      <c r="F57" s="15"/>
      <c r="G57" s="15">
        <v>33953.01</v>
      </c>
      <c r="H57" s="36">
        <f t="shared" si="0"/>
        <v>8165033.6699999981</v>
      </c>
    </row>
    <row r="58" spans="2:8" ht="60" x14ac:dyDescent="0.25">
      <c r="B58" s="37">
        <v>45925</v>
      </c>
      <c r="C58" s="18" t="s">
        <v>138</v>
      </c>
      <c r="D58" s="38" t="s">
        <v>139</v>
      </c>
      <c r="E58" s="38" t="s">
        <v>140</v>
      </c>
      <c r="F58" s="15"/>
      <c r="G58" s="15">
        <v>247977</v>
      </c>
      <c r="H58" s="36">
        <f t="shared" si="0"/>
        <v>7917056.6699999981</v>
      </c>
    </row>
    <row r="59" spans="2:8" ht="60" x14ac:dyDescent="0.25">
      <c r="B59" s="37">
        <v>45929</v>
      </c>
      <c r="C59" s="18" t="s">
        <v>141</v>
      </c>
      <c r="D59" s="38" t="s">
        <v>47</v>
      </c>
      <c r="E59" s="38" t="s">
        <v>142</v>
      </c>
      <c r="F59" s="15"/>
      <c r="G59" s="15">
        <v>12292.5</v>
      </c>
      <c r="H59" s="36">
        <f t="shared" si="0"/>
        <v>7904764.1699999981</v>
      </c>
    </row>
    <row r="60" spans="2:8" ht="75" x14ac:dyDescent="0.25">
      <c r="B60" s="37">
        <v>45930</v>
      </c>
      <c r="C60" s="18" t="s">
        <v>143</v>
      </c>
      <c r="D60" s="38" t="s">
        <v>144</v>
      </c>
      <c r="E60" s="38" t="s">
        <v>145</v>
      </c>
      <c r="F60" s="15"/>
      <c r="G60" s="15">
        <v>130000</v>
      </c>
      <c r="H60" s="36">
        <f t="shared" si="0"/>
        <v>7774764.1699999981</v>
      </c>
    </row>
    <row r="61" spans="2:8" ht="30" x14ac:dyDescent="0.25">
      <c r="B61" s="37">
        <v>45930</v>
      </c>
      <c r="C61" s="18" t="s">
        <v>146</v>
      </c>
      <c r="D61" s="38" t="s">
        <v>147</v>
      </c>
      <c r="E61" s="38" t="s">
        <v>148</v>
      </c>
      <c r="F61" s="15"/>
      <c r="G61" s="15">
        <v>7950</v>
      </c>
      <c r="H61" s="36">
        <f t="shared" si="0"/>
        <v>7766814.1699999981</v>
      </c>
    </row>
    <row r="62" spans="2:8" ht="60" x14ac:dyDescent="0.25">
      <c r="B62" s="37">
        <v>45930</v>
      </c>
      <c r="C62" s="18" t="s">
        <v>149</v>
      </c>
      <c r="D62" s="38" t="s">
        <v>150</v>
      </c>
      <c r="E62" s="38" t="s">
        <v>151</v>
      </c>
      <c r="F62" s="15"/>
      <c r="G62" s="15">
        <v>542800</v>
      </c>
      <c r="H62" s="36">
        <f t="shared" si="0"/>
        <v>7224014.1699999981</v>
      </c>
    </row>
    <row r="63" spans="2:8" ht="90" x14ac:dyDescent="0.25">
      <c r="B63" s="37">
        <v>45930</v>
      </c>
      <c r="C63" s="18" t="s">
        <v>152</v>
      </c>
      <c r="D63" s="38" t="s">
        <v>47</v>
      </c>
      <c r="E63" s="38" t="s">
        <v>153</v>
      </c>
      <c r="F63" s="15"/>
      <c r="G63" s="15">
        <v>4375</v>
      </c>
      <c r="H63" s="36">
        <f t="shared" si="0"/>
        <v>7219639.1699999981</v>
      </c>
    </row>
    <row r="64" spans="2:8" ht="45" x14ac:dyDescent="0.25">
      <c r="B64" s="37">
        <v>45930</v>
      </c>
      <c r="C64" s="18" t="s">
        <v>154</v>
      </c>
      <c r="D64" s="38" t="s">
        <v>47</v>
      </c>
      <c r="E64" s="38" t="s">
        <v>155</v>
      </c>
      <c r="F64" s="15"/>
      <c r="G64" s="15">
        <v>50000</v>
      </c>
      <c r="H64" s="36">
        <f t="shared" si="0"/>
        <v>7169639.1699999981</v>
      </c>
    </row>
    <row r="65" spans="2:11" ht="75" x14ac:dyDescent="0.25">
      <c r="B65" s="37">
        <v>45930</v>
      </c>
      <c r="C65" s="18" t="s">
        <v>156</v>
      </c>
      <c r="D65" s="38" t="s">
        <v>157</v>
      </c>
      <c r="E65" s="38" t="s">
        <v>158</v>
      </c>
      <c r="F65" s="15">
        <v>6136</v>
      </c>
      <c r="G65" s="15"/>
      <c r="H65" s="36">
        <f t="shared" si="0"/>
        <v>7175775.1699999981</v>
      </c>
    </row>
    <row r="66" spans="2:11" ht="45" x14ac:dyDescent="0.25">
      <c r="B66" s="37">
        <v>45930</v>
      </c>
      <c r="C66" s="18" t="s">
        <v>159</v>
      </c>
      <c r="D66" s="38" t="s">
        <v>160</v>
      </c>
      <c r="E66" s="38" t="s">
        <v>161</v>
      </c>
      <c r="F66" s="15"/>
      <c r="G66" s="15">
        <v>34833.599999999999</v>
      </c>
      <c r="H66" s="36">
        <f t="shared" si="0"/>
        <v>7140941.5699999984</v>
      </c>
    </row>
    <row r="67" spans="2:11" x14ac:dyDescent="0.25">
      <c r="B67" s="18"/>
      <c r="C67" s="33"/>
      <c r="D67" s="18"/>
      <c r="E67" s="35" t="s">
        <v>162</v>
      </c>
      <c r="F67" s="22">
        <f>SUM(F14:F66)</f>
        <v>3810036</v>
      </c>
      <c r="G67" s="22">
        <f>SUM(G14:G66)</f>
        <v>2904082.2600000002</v>
      </c>
      <c r="H67" s="36">
        <f>+H13+F67-G67</f>
        <v>7140941.5700000003</v>
      </c>
      <c r="J67" s="60"/>
      <c r="K67" s="60"/>
    </row>
    <row r="71" spans="2:11" x14ac:dyDescent="0.25">
      <c r="B71" s="64" t="s">
        <v>14</v>
      </c>
      <c r="C71" s="64"/>
      <c r="D71" s="2"/>
      <c r="E71" s="43" t="s">
        <v>163</v>
      </c>
      <c r="F71" s="44"/>
      <c r="G71" s="64" t="s">
        <v>164</v>
      </c>
      <c r="H71" s="64"/>
    </row>
    <row r="72" spans="2:11" x14ac:dyDescent="0.25">
      <c r="B72" s="64" t="s">
        <v>165</v>
      </c>
      <c r="C72" s="64"/>
      <c r="D72" s="2"/>
      <c r="E72" s="43" t="s">
        <v>166</v>
      </c>
      <c r="F72" s="44"/>
      <c r="G72" s="63" t="s">
        <v>167</v>
      </c>
      <c r="H72" s="63"/>
    </row>
    <row r="73" spans="2:11" x14ac:dyDescent="0.25">
      <c r="B73"/>
      <c r="C73"/>
      <c r="D73"/>
      <c r="E73" s="44"/>
    </row>
  </sheetData>
  <mergeCells count="8">
    <mergeCell ref="B72:C72"/>
    <mergeCell ref="G72:H72"/>
    <mergeCell ref="D6:H6"/>
    <mergeCell ref="B9:H9"/>
    <mergeCell ref="B10:H10"/>
    <mergeCell ref="B11:H11"/>
    <mergeCell ref="B71:C71"/>
    <mergeCell ref="G71:H71"/>
  </mergeCells>
  <pageMargins left="0.31496062992125984" right="0.11811023622047245" top="0.15748031496062992" bottom="0.15748031496062992" header="0.31496062992125984" footer="0.31496062992125984"/>
  <pageSetup scale="8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676F-2958-4FD2-BCE9-01650AC0F5E0}">
  <sheetPr>
    <pageSetUpPr fitToPage="1"/>
  </sheetPr>
  <dimension ref="A1:J97"/>
  <sheetViews>
    <sheetView topLeftCell="A17" workbookViewId="0">
      <selection sqref="A1:H28"/>
    </sheetView>
  </sheetViews>
  <sheetFormatPr baseColWidth="10" defaultRowHeight="15" x14ac:dyDescent="0.25"/>
  <cols>
    <col min="1" max="1" width="4.28515625" customWidth="1"/>
    <col min="3" max="3" width="14.28515625" customWidth="1"/>
    <col min="4" max="4" width="27.7109375" customWidth="1"/>
    <col min="5" max="5" width="41.7109375" customWidth="1"/>
    <col min="6" max="6" width="18.7109375" customWidth="1"/>
    <col min="7" max="7" width="15.140625" customWidth="1"/>
    <col min="8" max="8" width="14.28515625" customWidth="1"/>
  </cols>
  <sheetData>
    <row r="1" spans="2:8" x14ac:dyDescent="0.25">
      <c r="B1" s="4"/>
      <c r="C1" s="5"/>
      <c r="D1" s="4"/>
      <c r="E1" s="4"/>
      <c r="F1" s="4"/>
      <c r="G1" s="4"/>
      <c r="H1" s="4"/>
    </row>
    <row r="2" spans="2:8" x14ac:dyDescent="0.25">
      <c r="B2" s="4"/>
      <c r="C2" s="5"/>
      <c r="D2" s="4"/>
      <c r="E2" s="4"/>
      <c r="F2" s="4"/>
      <c r="G2" s="4"/>
      <c r="H2" s="4"/>
    </row>
    <row r="3" spans="2:8" x14ac:dyDescent="0.25">
      <c r="B3" s="4"/>
      <c r="C3" s="5"/>
      <c r="D3" s="4"/>
      <c r="E3" s="4"/>
      <c r="F3" s="4"/>
      <c r="G3" s="4"/>
      <c r="H3" s="4"/>
    </row>
    <row r="4" spans="2:8" x14ac:dyDescent="0.25">
      <c r="B4" s="4"/>
      <c r="C4" s="5" t="s">
        <v>168</v>
      </c>
      <c r="D4" s="4"/>
      <c r="E4" s="4"/>
      <c r="F4" s="4"/>
      <c r="G4" s="4"/>
      <c r="H4" s="4"/>
    </row>
    <row r="5" spans="2:8" x14ac:dyDescent="0.25">
      <c r="B5" s="4"/>
      <c r="C5" s="5"/>
      <c r="D5" s="4"/>
      <c r="E5" s="4"/>
      <c r="F5" s="4"/>
      <c r="G5" s="4"/>
      <c r="H5" s="4"/>
    </row>
    <row r="6" spans="2:8" x14ac:dyDescent="0.25">
      <c r="B6" s="4"/>
      <c r="C6" s="5"/>
      <c r="D6" s="65"/>
      <c r="E6" s="65"/>
      <c r="F6" s="65"/>
      <c r="G6" s="65"/>
      <c r="H6" s="65"/>
    </row>
    <row r="7" spans="2:8" x14ac:dyDescent="0.25">
      <c r="B7" s="4"/>
      <c r="C7" s="5"/>
      <c r="D7" s="6"/>
      <c r="E7" s="6"/>
      <c r="F7" s="6"/>
      <c r="G7" s="6"/>
      <c r="H7" s="6"/>
    </row>
    <row r="8" spans="2:8" x14ac:dyDescent="0.25">
      <c r="B8" s="4"/>
      <c r="C8" s="5"/>
      <c r="D8" s="6"/>
      <c r="E8" s="6"/>
      <c r="F8" s="6"/>
      <c r="G8" s="6"/>
      <c r="H8" s="6"/>
    </row>
    <row r="9" spans="2:8" x14ac:dyDescent="0.25">
      <c r="B9" s="4"/>
      <c r="C9" s="5"/>
      <c r="D9" s="6"/>
      <c r="E9" s="6"/>
      <c r="F9" s="6"/>
      <c r="G9" s="6"/>
      <c r="H9" s="6"/>
    </row>
    <row r="10" spans="2:8" x14ac:dyDescent="0.25">
      <c r="B10" s="4"/>
      <c r="C10" s="5"/>
      <c r="D10" s="6"/>
      <c r="E10" s="6"/>
      <c r="F10" s="6"/>
      <c r="G10" s="6"/>
      <c r="H10" s="6"/>
    </row>
    <row r="11" spans="2:8" x14ac:dyDescent="0.25">
      <c r="B11" s="65" t="s">
        <v>169</v>
      </c>
      <c r="C11" s="65"/>
      <c r="D11" s="65"/>
      <c r="E11" s="65"/>
      <c r="F11" s="65"/>
      <c r="G11" s="65"/>
      <c r="H11" s="65"/>
    </row>
    <row r="12" spans="2:8" x14ac:dyDescent="0.25">
      <c r="B12" s="65" t="s">
        <v>170</v>
      </c>
      <c r="C12" s="65"/>
      <c r="D12" s="65"/>
      <c r="E12" s="65"/>
      <c r="F12" s="65"/>
      <c r="G12" s="65"/>
      <c r="H12" s="65"/>
    </row>
    <row r="13" spans="2:8" x14ac:dyDescent="0.25">
      <c r="B13" s="65" t="s">
        <v>1</v>
      </c>
      <c r="C13" s="65"/>
      <c r="D13" s="65"/>
      <c r="E13" s="65"/>
      <c r="F13" s="65"/>
      <c r="G13" s="65"/>
      <c r="H13" s="65"/>
    </row>
    <row r="14" spans="2:8" ht="26.25" x14ac:dyDescent="0.25">
      <c r="B14" s="11" t="s">
        <v>5</v>
      </c>
      <c r="C14" s="45" t="s">
        <v>6</v>
      </c>
      <c r="D14" s="11" t="s">
        <v>7</v>
      </c>
      <c r="E14" s="11" t="s">
        <v>8</v>
      </c>
      <c r="F14" s="11" t="s">
        <v>9</v>
      </c>
      <c r="G14" s="11" t="s">
        <v>10</v>
      </c>
      <c r="H14" s="11" t="s">
        <v>11</v>
      </c>
    </row>
    <row r="15" spans="2:8" x14ac:dyDescent="0.25">
      <c r="B15" s="12"/>
      <c r="C15" s="46"/>
      <c r="D15" s="47"/>
      <c r="E15" s="48" t="s">
        <v>171</v>
      </c>
      <c r="F15" s="14"/>
      <c r="G15" s="15"/>
      <c r="H15" s="23">
        <v>166.07</v>
      </c>
    </row>
    <row r="16" spans="2:8" ht="39" x14ac:dyDescent="0.25">
      <c r="B16" s="12">
        <v>45929</v>
      </c>
      <c r="C16" s="46" t="s">
        <v>172</v>
      </c>
      <c r="D16" s="49" t="s">
        <v>47</v>
      </c>
      <c r="E16" s="50" t="s">
        <v>173</v>
      </c>
      <c r="F16" s="14">
        <v>53002.39</v>
      </c>
      <c r="G16" s="15"/>
      <c r="H16" s="23">
        <f>+H15+F16</f>
        <v>53168.46</v>
      </c>
    </row>
    <row r="17" spans="1:10" ht="25.5" x14ac:dyDescent="0.25">
      <c r="B17" s="51">
        <v>45929</v>
      </c>
      <c r="C17" s="13" t="s">
        <v>174</v>
      </c>
      <c r="D17" s="49" t="s">
        <v>175</v>
      </c>
      <c r="E17" s="50" t="s">
        <v>176</v>
      </c>
      <c r="F17" s="52"/>
      <c r="G17" s="52">
        <v>29997.75</v>
      </c>
      <c r="H17" s="23">
        <f>+H16-G17</f>
        <v>23170.71</v>
      </c>
    </row>
    <row r="18" spans="1:10" x14ac:dyDescent="0.25">
      <c r="B18" s="51">
        <v>45930</v>
      </c>
      <c r="C18" s="13" t="s">
        <v>177</v>
      </c>
      <c r="D18" s="49" t="s">
        <v>178</v>
      </c>
      <c r="E18" s="50" t="s">
        <v>179</v>
      </c>
      <c r="F18" s="18"/>
      <c r="G18" s="52">
        <v>150</v>
      </c>
      <c r="H18" s="23">
        <f>+H17-G18</f>
        <v>23020.71</v>
      </c>
    </row>
    <row r="19" spans="1:10" x14ac:dyDescent="0.25">
      <c r="B19" s="12"/>
      <c r="C19" s="13"/>
      <c r="D19" s="49"/>
      <c r="E19" s="38"/>
      <c r="F19" s="53"/>
      <c r="G19" s="52">
        <v>175</v>
      </c>
      <c r="H19" s="23">
        <f>+H18-G19</f>
        <v>22845.71</v>
      </c>
      <c r="J19" s="54"/>
    </row>
    <row r="20" spans="1:10" x14ac:dyDescent="0.25">
      <c r="B20" s="12"/>
      <c r="C20" s="13"/>
      <c r="D20" s="49"/>
      <c r="E20" s="38"/>
      <c r="F20" s="53"/>
      <c r="G20" s="52"/>
      <c r="H20" s="23"/>
      <c r="J20" s="54"/>
    </row>
    <row r="21" spans="1:10" x14ac:dyDescent="0.25">
      <c r="B21" s="18"/>
      <c r="C21" s="18"/>
      <c r="D21" s="18"/>
      <c r="E21" s="55" t="s">
        <v>180</v>
      </c>
      <c r="F21" s="22">
        <f>SUM(F16:F20)</f>
        <v>53002.39</v>
      </c>
      <c r="G21" s="22">
        <f>SUM(G16:G20)</f>
        <v>30322.75</v>
      </c>
      <c r="H21" s="23">
        <v>22845.71</v>
      </c>
    </row>
    <row r="22" spans="1:10" x14ac:dyDescent="0.25">
      <c r="E22" s="56"/>
    </row>
    <row r="23" spans="1:10" x14ac:dyDescent="0.25">
      <c r="A23" s="57"/>
      <c r="B23" s="57"/>
      <c r="C23" s="57"/>
      <c r="D23" s="57"/>
      <c r="E23" s="58"/>
      <c r="F23" s="57"/>
      <c r="G23" s="57"/>
      <c r="H23" s="57"/>
      <c r="I23" s="57"/>
      <c r="J23" s="57"/>
    </row>
    <row r="24" spans="1:10" x14ac:dyDescent="0.25">
      <c r="A24" s="57"/>
      <c r="B24" s="57"/>
      <c r="C24" s="57"/>
      <c r="D24" s="57"/>
      <c r="E24" s="58"/>
      <c r="F24" s="57"/>
      <c r="G24" s="57"/>
      <c r="H24" s="57"/>
      <c r="I24" s="57"/>
      <c r="J24" s="57"/>
    </row>
    <row r="25" spans="1:10" x14ac:dyDescent="0.25">
      <c r="A25" s="57"/>
      <c r="B25" s="57"/>
      <c r="C25" s="57"/>
      <c r="D25" s="57"/>
      <c r="E25" s="58"/>
      <c r="F25" s="57"/>
      <c r="G25" s="57"/>
      <c r="H25" s="57"/>
      <c r="I25" s="57"/>
      <c r="J25" s="57"/>
    </row>
    <row r="26" spans="1:10" x14ac:dyDescent="0.25">
      <c r="B26" s="44" t="s">
        <v>14</v>
      </c>
      <c r="C26" s="42"/>
      <c r="E26" s="43" t="s">
        <v>163</v>
      </c>
      <c r="G26" s="44" t="s">
        <v>181</v>
      </c>
      <c r="H26" s="42"/>
    </row>
    <row r="27" spans="1:10" x14ac:dyDescent="0.25">
      <c r="B27" s="69" t="s">
        <v>17</v>
      </c>
      <c r="C27" s="69"/>
      <c r="E27" s="43" t="s">
        <v>166</v>
      </c>
      <c r="G27" s="69" t="s">
        <v>182</v>
      </c>
      <c r="H27" s="69"/>
    </row>
    <row r="28" spans="1:10" x14ac:dyDescent="0.25">
      <c r="D28" s="57"/>
      <c r="E28" s="58"/>
      <c r="F28" s="57"/>
    </row>
    <row r="29" spans="1:10" x14ac:dyDescent="0.25">
      <c r="D29" s="57"/>
      <c r="E29" s="58"/>
      <c r="F29" s="57"/>
    </row>
    <row r="30" spans="1:10" x14ac:dyDescent="0.25">
      <c r="D30" s="57"/>
      <c r="E30" s="58"/>
      <c r="F30" s="57"/>
    </row>
    <row r="31" spans="1:10" x14ac:dyDescent="0.25">
      <c r="D31" s="57"/>
      <c r="E31" s="58"/>
      <c r="F31" s="57"/>
    </row>
    <row r="32" spans="1:10" x14ac:dyDescent="0.25">
      <c r="D32" s="57"/>
      <c r="E32" s="58"/>
      <c r="F32" s="57"/>
    </row>
    <row r="33" spans="4:6" x14ac:dyDescent="0.25">
      <c r="D33" s="57"/>
      <c r="E33" s="58"/>
      <c r="F33" s="57"/>
    </row>
    <row r="34" spans="4:6" x14ac:dyDescent="0.25">
      <c r="D34" s="57"/>
      <c r="E34" s="58"/>
      <c r="F34" s="57"/>
    </row>
    <row r="35" spans="4:6" x14ac:dyDescent="0.25">
      <c r="D35" s="57"/>
      <c r="E35" s="58"/>
      <c r="F35" s="57"/>
    </row>
    <row r="36" spans="4:6" x14ac:dyDescent="0.25">
      <c r="D36" s="57"/>
      <c r="E36" s="58"/>
      <c r="F36" s="57"/>
    </row>
    <row r="37" spans="4:6" x14ac:dyDescent="0.25">
      <c r="D37" s="57"/>
      <c r="E37" s="58"/>
      <c r="F37" s="57"/>
    </row>
    <row r="38" spans="4:6" x14ac:dyDescent="0.25">
      <c r="D38" s="57"/>
      <c r="E38" s="58"/>
      <c r="F38" s="57"/>
    </row>
    <row r="39" spans="4:6" x14ac:dyDescent="0.25">
      <c r="D39" s="57"/>
      <c r="E39" s="58"/>
      <c r="F39" s="57"/>
    </row>
    <row r="40" spans="4:6" x14ac:dyDescent="0.25">
      <c r="D40" s="57"/>
      <c r="E40" s="58"/>
      <c r="F40" s="57"/>
    </row>
    <row r="41" spans="4:6" x14ac:dyDescent="0.25">
      <c r="D41" s="57"/>
      <c r="E41" s="58"/>
      <c r="F41" s="57"/>
    </row>
    <row r="42" spans="4:6" x14ac:dyDescent="0.25">
      <c r="D42" s="57"/>
      <c r="E42" s="58"/>
      <c r="F42" s="57"/>
    </row>
    <row r="43" spans="4:6" x14ac:dyDescent="0.25">
      <c r="D43" s="57"/>
      <c r="E43" s="58"/>
      <c r="F43" s="57"/>
    </row>
    <row r="44" spans="4:6" x14ac:dyDescent="0.25">
      <c r="D44" s="57"/>
      <c r="E44" s="58"/>
      <c r="F44" s="57"/>
    </row>
    <row r="45" spans="4:6" x14ac:dyDescent="0.25">
      <c r="D45" s="57"/>
      <c r="E45" s="58"/>
      <c r="F45" s="57"/>
    </row>
    <row r="46" spans="4:6" x14ac:dyDescent="0.25">
      <c r="D46" s="57"/>
      <c r="E46" s="58"/>
      <c r="F46" s="57"/>
    </row>
    <row r="47" spans="4:6" x14ac:dyDescent="0.25">
      <c r="D47" s="57"/>
      <c r="E47" s="58"/>
      <c r="F47" s="57"/>
    </row>
    <row r="48" spans="4:6" x14ac:dyDescent="0.25">
      <c r="D48" s="57"/>
      <c r="E48" s="58"/>
      <c r="F48" s="57"/>
    </row>
    <row r="49" spans="4:6" x14ac:dyDescent="0.25">
      <c r="D49" s="57"/>
      <c r="E49" s="58"/>
      <c r="F49" s="57"/>
    </row>
    <row r="50" spans="4:6" x14ac:dyDescent="0.25">
      <c r="D50" s="57"/>
      <c r="E50" s="58"/>
      <c r="F50" s="57"/>
    </row>
    <row r="51" spans="4:6" x14ac:dyDescent="0.25">
      <c r="D51" s="57"/>
      <c r="E51" s="58"/>
      <c r="F51" s="57"/>
    </row>
    <row r="52" spans="4:6" x14ac:dyDescent="0.25">
      <c r="D52" s="57"/>
      <c r="E52" s="58"/>
      <c r="F52" s="57"/>
    </row>
    <row r="53" spans="4:6" x14ac:dyDescent="0.25">
      <c r="D53" s="57"/>
      <c r="E53" s="58"/>
      <c r="F53" s="57"/>
    </row>
    <row r="54" spans="4:6" x14ac:dyDescent="0.25">
      <c r="D54" s="57"/>
      <c r="E54" s="58"/>
      <c r="F54" s="57"/>
    </row>
    <row r="55" spans="4:6" x14ac:dyDescent="0.25">
      <c r="D55" s="57"/>
      <c r="E55" s="58"/>
      <c r="F55" s="57"/>
    </row>
    <row r="56" spans="4:6" x14ac:dyDescent="0.25">
      <c r="D56" s="57"/>
      <c r="E56" s="58"/>
      <c r="F56" s="57"/>
    </row>
    <row r="57" spans="4:6" x14ac:dyDescent="0.25">
      <c r="D57" s="57"/>
      <c r="E57" s="58"/>
      <c r="F57" s="57"/>
    </row>
    <row r="58" spans="4:6" x14ac:dyDescent="0.25">
      <c r="D58" s="57"/>
      <c r="E58" s="58"/>
      <c r="F58" s="57"/>
    </row>
    <row r="59" spans="4:6" x14ac:dyDescent="0.25">
      <c r="D59" s="57"/>
      <c r="E59" s="58"/>
      <c r="F59" s="57"/>
    </row>
    <row r="60" spans="4:6" x14ac:dyDescent="0.25">
      <c r="D60" s="57"/>
      <c r="E60" s="58"/>
      <c r="F60" s="57"/>
    </row>
    <row r="61" spans="4:6" x14ac:dyDescent="0.25">
      <c r="D61" s="57"/>
      <c r="E61" s="58"/>
      <c r="F61" s="57"/>
    </row>
    <row r="62" spans="4:6" x14ac:dyDescent="0.25">
      <c r="D62" s="57"/>
      <c r="E62" s="58"/>
      <c r="F62" s="57"/>
    </row>
    <row r="63" spans="4:6" x14ac:dyDescent="0.25">
      <c r="D63" s="57"/>
      <c r="E63" s="58"/>
      <c r="F63" s="57"/>
    </row>
    <row r="64" spans="4:6" x14ac:dyDescent="0.25">
      <c r="D64" s="57"/>
      <c r="E64" s="58"/>
      <c r="F64" s="57"/>
    </row>
    <row r="65" spans="4:6" x14ac:dyDescent="0.25">
      <c r="D65" s="57"/>
      <c r="E65" s="58"/>
      <c r="F65" s="57"/>
    </row>
    <row r="66" spans="4:6" x14ac:dyDescent="0.25">
      <c r="D66" s="57"/>
      <c r="E66" s="58"/>
      <c r="F66" s="57"/>
    </row>
    <row r="67" spans="4:6" x14ac:dyDescent="0.25">
      <c r="D67" s="57"/>
      <c r="E67" s="58"/>
      <c r="F67" s="57"/>
    </row>
    <row r="68" spans="4:6" x14ac:dyDescent="0.25">
      <c r="D68" s="57"/>
      <c r="E68" s="58"/>
      <c r="F68" s="57"/>
    </row>
    <row r="69" spans="4:6" x14ac:dyDescent="0.25">
      <c r="D69" s="57"/>
      <c r="E69" s="58"/>
      <c r="F69" s="57"/>
    </row>
    <row r="70" spans="4:6" x14ac:dyDescent="0.25">
      <c r="D70" s="57"/>
      <c r="E70" s="58"/>
      <c r="F70" s="57"/>
    </row>
    <row r="71" spans="4:6" x14ac:dyDescent="0.25">
      <c r="D71" s="57"/>
      <c r="E71" s="58"/>
      <c r="F71" s="57"/>
    </row>
    <row r="72" spans="4:6" x14ac:dyDescent="0.25">
      <c r="D72" s="57"/>
      <c r="E72" s="58"/>
      <c r="F72" s="57"/>
    </row>
    <row r="73" spans="4:6" x14ac:dyDescent="0.25">
      <c r="D73" s="57"/>
      <c r="E73" s="58"/>
      <c r="F73" s="57"/>
    </row>
    <row r="74" spans="4:6" x14ac:dyDescent="0.25">
      <c r="D74" s="57"/>
      <c r="E74" s="58"/>
      <c r="F74" s="57"/>
    </row>
    <row r="75" spans="4:6" x14ac:dyDescent="0.25">
      <c r="D75" s="57"/>
      <c r="E75" s="58"/>
      <c r="F75" s="57"/>
    </row>
    <row r="76" spans="4:6" x14ac:dyDescent="0.25">
      <c r="D76" s="57"/>
      <c r="E76" s="58"/>
      <c r="F76" s="57"/>
    </row>
    <row r="77" spans="4:6" x14ac:dyDescent="0.25">
      <c r="D77" s="57"/>
      <c r="E77" s="58"/>
      <c r="F77" s="57"/>
    </row>
    <row r="78" spans="4:6" x14ac:dyDescent="0.25">
      <c r="D78" s="57"/>
      <c r="E78" s="58"/>
      <c r="F78" s="57"/>
    </row>
    <row r="79" spans="4:6" x14ac:dyDescent="0.25">
      <c r="D79" s="57"/>
      <c r="E79" s="58"/>
      <c r="F79" s="57"/>
    </row>
    <row r="80" spans="4:6" x14ac:dyDescent="0.25">
      <c r="D80" s="57"/>
      <c r="E80" s="58"/>
      <c r="F80" s="57"/>
    </row>
    <row r="81" spans="4:6" x14ac:dyDescent="0.25">
      <c r="D81" s="57"/>
      <c r="E81" s="58"/>
      <c r="F81" s="57"/>
    </row>
    <row r="82" spans="4:6" x14ac:dyDescent="0.25">
      <c r="D82" s="57"/>
      <c r="E82" s="58"/>
      <c r="F82" s="57"/>
    </row>
    <row r="83" spans="4:6" x14ac:dyDescent="0.25">
      <c r="D83" s="57"/>
      <c r="E83" s="58"/>
      <c r="F83" s="57"/>
    </row>
    <row r="84" spans="4:6" x14ac:dyDescent="0.25">
      <c r="D84" s="57"/>
      <c r="E84" s="58"/>
      <c r="F84" s="57"/>
    </row>
    <row r="85" spans="4:6" x14ac:dyDescent="0.25">
      <c r="D85" s="57"/>
      <c r="E85" s="58"/>
      <c r="F85" s="57"/>
    </row>
    <row r="86" spans="4:6" x14ac:dyDescent="0.25">
      <c r="D86" s="57"/>
      <c r="E86" s="58"/>
      <c r="F86" s="57"/>
    </row>
    <row r="87" spans="4:6" x14ac:dyDescent="0.25">
      <c r="D87" s="57"/>
      <c r="E87" s="58"/>
      <c r="F87" s="57"/>
    </row>
    <row r="88" spans="4:6" x14ac:dyDescent="0.25">
      <c r="D88" s="57"/>
      <c r="E88" s="58"/>
      <c r="F88" s="57"/>
    </row>
    <row r="89" spans="4:6" x14ac:dyDescent="0.25">
      <c r="D89" s="57"/>
      <c r="E89" s="58"/>
      <c r="F89" s="57"/>
    </row>
    <row r="90" spans="4:6" x14ac:dyDescent="0.25">
      <c r="D90" s="57"/>
      <c r="E90" s="58"/>
      <c r="F90" s="57"/>
    </row>
    <row r="91" spans="4:6" x14ac:dyDescent="0.25">
      <c r="D91" s="57"/>
      <c r="E91" s="58"/>
      <c r="F91" s="57"/>
    </row>
    <row r="92" spans="4:6" x14ac:dyDescent="0.25">
      <c r="D92" s="57"/>
      <c r="E92" s="58"/>
      <c r="F92" s="57"/>
    </row>
    <row r="93" spans="4:6" x14ac:dyDescent="0.25">
      <c r="D93" s="57"/>
      <c r="E93" s="58"/>
      <c r="F93" s="57"/>
    </row>
    <row r="94" spans="4:6" x14ac:dyDescent="0.25">
      <c r="D94" s="57"/>
      <c r="E94" s="58"/>
      <c r="F94" s="57"/>
    </row>
    <row r="95" spans="4:6" x14ac:dyDescent="0.25">
      <c r="D95" s="57"/>
      <c r="E95" s="58"/>
      <c r="F95" s="57"/>
    </row>
    <row r="96" spans="4:6" x14ac:dyDescent="0.25">
      <c r="D96" s="57"/>
      <c r="E96" s="58"/>
      <c r="F96" s="57"/>
    </row>
    <row r="97" spans="4:6" x14ac:dyDescent="0.25">
      <c r="D97" s="57"/>
      <c r="E97" s="57"/>
      <c r="F97" s="57"/>
    </row>
  </sheetData>
  <mergeCells count="6">
    <mergeCell ref="D6:H6"/>
    <mergeCell ref="B11:H11"/>
    <mergeCell ref="B12:H12"/>
    <mergeCell ref="B13:H13"/>
    <mergeCell ref="B27:C27"/>
    <mergeCell ref="G27:H27"/>
  </mergeCells>
  <pageMargins left="0.11811023622047245" right="0.11811023622047245" top="0.74803149606299213" bottom="0.74803149606299213" header="0.31496062992125984" footer="0.31496062992125984"/>
  <pageSetup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CTA.344</vt:lpstr>
      <vt:lpstr>CTA. 336</vt:lpstr>
      <vt:lpstr>CTA 962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2025-10-10T13:44:55Z</cp:lastPrinted>
  <dcterms:created xsi:type="dcterms:W3CDTF">2025-10-08T19:17:31Z</dcterms:created>
  <dcterms:modified xsi:type="dcterms:W3CDTF">2025-10-10T18:23:06Z</dcterms:modified>
</cp:coreProperties>
</file>