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5\10-Octubre\"/>
    </mc:Choice>
  </mc:AlternateContent>
  <xr:revisionPtr revIDLastSave="0" documentId="8_{D33C6F3A-FF89-4E13-9CF9-80CFA4DF6561}" xr6:coauthVersionLast="47" xr6:coauthVersionMax="47" xr10:uidLastSave="{00000000-0000-0000-0000-000000000000}"/>
  <bookViews>
    <workbookView xWindow="-120" yWindow="-120" windowWidth="29040" windowHeight="15720" xr2:uid="{1A4B35A9-2348-45E1-B2CF-51AC73D0032A}"/>
  </bookViews>
  <sheets>
    <sheet name="OCTUBRE cta 962" sheetId="1" r:id="rId1"/>
    <sheet name="OCTUBRE-cta 344" sheetId="2" r:id="rId2"/>
    <sheet name="OCTUBRE-cta.336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5" l="1"/>
  <c r="G46" i="5"/>
  <c r="F46" i="5"/>
  <c r="H14" i="5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G19" i="2" l="1"/>
  <c r="H19" i="2" s="1"/>
  <c r="H17" i="2"/>
  <c r="H18" i="2" s="1"/>
  <c r="F15" i="1"/>
  <c r="G14" i="1"/>
  <c r="G15" i="1" s="1"/>
  <c r="H13" i="1"/>
  <c r="H14" i="1" s="1"/>
  <c r="H15" i="1" l="1"/>
</calcChain>
</file>

<file path=xl/sharedStrings.xml><?xml version="1.0" encoding="utf-8"?>
<sst xmlns="http://schemas.openxmlformats.org/spreadsheetml/2006/main" count="162" uniqueCount="132">
  <si>
    <t xml:space="preserve">                                                   </t>
  </si>
  <si>
    <t>CUENTA BANCARIA  NO. 9607310962</t>
  </si>
  <si>
    <t>RELACIÓN DE EGRESOS DEL MES OCTUBRE- 2025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</si>
  <si>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</si>
  <si>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</si>
  <si>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</si>
  <si>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</si>
  <si>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</si>
  <si>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</si>
  <si>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</si>
  <si>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</si>
  <si>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 SEPTIEMBRE- 2025</t>
  </si>
  <si>
    <t>CHEQUE-83</t>
  </si>
  <si>
    <t>KIMBERLEY E. FEEERNANDEZ MEDINA</t>
  </si>
  <si>
    <t xml:space="preserve">REPOSICION FONDO DE CAJA CHICA DE LA DIRECION DE EDUCACION Y FORMACION ARTISTICA ESPECIALIZADA CON LOS RECIBOS NOS. </t>
  </si>
  <si>
    <t>N/DR</t>
  </si>
  <si>
    <t>BANCO DE RESERVAS</t>
  </si>
  <si>
    <t>COMISION POR PROMEDIO MINIMO</t>
  </si>
  <si>
    <t>BALANCE AL 31 DE  OCTUBRE 2025</t>
  </si>
  <si>
    <t>Licda. Miledy de los Santos</t>
  </si>
  <si>
    <t>Licda. Austria Taveras Castillo</t>
  </si>
  <si>
    <t>Licda. Sandra Ramírez Cubilete</t>
  </si>
  <si>
    <t>Contadora</t>
  </si>
  <si>
    <t>Encda.Departamento de Contabilidad</t>
  </si>
  <si>
    <t>Directora Administrativa</t>
  </si>
  <si>
    <t>CUENTA BANCARIA  NO. 010-2521344</t>
  </si>
  <si>
    <t>RELACION DE EGRESOS MES DE OCTUBRE-2025</t>
  </si>
  <si>
    <t>BALANCE AL 30  DE SEPTEMBRE 2025</t>
  </si>
  <si>
    <t>COMISIION BANCARIA BANCO  RESEERVAS</t>
  </si>
  <si>
    <t>BALANCE AL 31 DE OCTURBE-2025</t>
  </si>
  <si>
    <t>.</t>
  </si>
  <si>
    <t>Licda. Austria Tavera Castillo</t>
  </si>
  <si>
    <t>Licda. Sandra Ramírez  Cubilete</t>
  </si>
  <si>
    <t>Encda. Departamento de Contabilidad</t>
  </si>
  <si>
    <t>Directora Administrativa y Financiera</t>
  </si>
  <si>
    <t>CUENTA BANCARIA  NO. 010-252133-6</t>
  </si>
  <si>
    <t>BALANCE AL 30  SEPTIEMBRE-2025</t>
  </si>
  <si>
    <t>RECIBO-7901</t>
  </si>
  <si>
    <t>JUNTA CENTRAL ELECTORAL</t>
  </si>
  <si>
    <t xml:space="preserve">ARRENDAMIENTO DE LA SALA DE BELLAS ARTES DE BONAO PARA RALIZAR 1 FUNCION DEL EVENTO "PROPUESTA PARA EL PROCESO DE CONFORMACION DE REESTRUTURAION DE LA JUNTA     CENTRAL DE BONAO.
</t>
  </si>
  <si>
    <t>RECIBO-7902</t>
  </si>
  <si>
    <t xml:space="preserve">ASOCIACION DE BALONCESTO DE BONAO
</t>
  </si>
  <si>
    <t xml:space="preserve">SALDO DE LA SALA DE BELLAS ARTES DE BONAO PARA REALIZAR UNA FUNCION DEL EVENTO LANZAMIENTO OFICIAL DEL XXII TORNEO DE BALONCESTO SUPERIOR DE BONAO 2025 "EL DIA 14 OCTUBRE-2025
</t>
  </si>
  <si>
    <t>RECIBO-7903</t>
  </si>
  <si>
    <t xml:space="preserve">ALBERTO RODRIGUEZ PORTOLATIN
</t>
  </si>
  <si>
    <t>ARRENDAMIENTO CAFETERIA LA  DELICIAS UBICADA EN EL  EDIFICIO DE LAS ESCUELAS AV. CESAR NICOLAS PENSON, CORRESPONDIENTE AL MES DE AGOSTO, 2025</t>
  </si>
  <si>
    <t>RECIBO-7904</t>
  </si>
  <si>
    <t>ISABEL MARIE MARTINEZ MINGUEZ</t>
  </si>
  <si>
    <t>RECIBO-7905</t>
  </si>
  <si>
    <t>GREIMI NAJARI DE LOS SANTOS ARAUJO</t>
  </si>
  <si>
    <t xml:space="preserve">PAGO INICIAL POR ARRENDAMIENTO DE LA SALA LA DRAMATICA PARA DOS FUNCIONES DE LA OBRA DE TEATRO HIPOCRITAS EL ESPEJO DE LA SOCIEDAD LOS DIAS 19 Y 20 DE DICIEMBRE 2025 </t>
  </si>
  <si>
    <t>RECIBO-7906</t>
  </si>
  <si>
    <t>MARIALY CARMONA</t>
  </si>
  <si>
    <t xml:space="preserve">SALDO POR ARRENDAMIENTO DE LA SALA MANUEL RUEDA PARA LA PRESENTACION DEL ESPECTACULO DE DANZA ENCUENTRO DE CULTURAS EL 29 Y 30 DE NOVIEMBRE 2025
</t>
  </si>
  <si>
    <t>LIBR. NO. 2673-1</t>
  </si>
  <si>
    <t xml:space="preserve">DIRECCION GRAL. DE BELLAS ARTES </t>
  </si>
  <si>
    <t xml:space="preserve">PAGO VIATICOS AL PERSONAL DELA COMPAÑÍA NACIONAL DE DANZA CONTEMPORANEA POR VIAJAR A LA CIUDAD DE MIAMI A PARTICIPAR EN EL 30 ANUAL INTERNATIONAL BALLET FESTIVAL OF MIAMI DEL 6 A 11 DE AGOSTO 2025. </t>
  </si>
  <si>
    <t>LIBR. NO. 2675-1</t>
  </si>
  <si>
    <t>PAGO VIATICOS AL PERSONAL QUE VIAJO A LA ESCUELA DE BELLAS ARTES DE SANTIAGO A HACER LEVANTAMIENTO DE LA INFRAESTRUCTURA EL DIA 7 DE SEPT. 2025</t>
  </si>
  <si>
    <t>LIBR. NO. 2678-1</t>
  </si>
  <si>
    <t>VIATICOS AL PERSONAL QUE VIAJO A LA ESCUELA DE BELLAS ARTES DE SANTIAGO A REUNION GENERAL CON MAESTRO EL CUERPO DE ADMINISTRO Y ACADEMICO EL DIA 2 DE OCTUBRE 2025</t>
  </si>
  <si>
    <t>LIBR. NO. 2685-1</t>
  </si>
  <si>
    <t>GRUPO ALASKA</t>
  </si>
  <si>
    <t>PAGO FACTURAS  NCFS E450000002254, 2262, 2263, 2266, POR SERVICIO DE LLENADO DE BOTELLONES DE AGUA DE CONSUMO DE 5 GALONES P/U EN EL PALACIO DE BELLAS ARTES Y SUS DEPENDENCIAS</t>
  </si>
  <si>
    <t>LIBR. NO. 2692-1</t>
  </si>
  <si>
    <t>PAGO VIATICOS AL PERSONAL QUE VIAJO A SANTIAGO DE LOS CABALLEROS A ASISTIR AL DOCUMENTAL DEL BALLET FOLKLORICO NACIONAL DOMINICANO HUELLAS DE FRADIQUE, REALIZADO EN EL CENTRO LEON  EL DIA 30 DE SEPTIEMBRE 2025</t>
  </si>
  <si>
    <t>LIBR. NO. 2728-1</t>
  </si>
  <si>
    <t>PAGO VIATICOS AL PERSONAL QUE VIAJO A CABRERA FIRMAR ACUERDO CON EL ALCALDE DE ESA LOCALIDAD PARA EL TRASLADO DE LA ACADEMIA DE MUSICA A UN NUEVO LOCAL, EL DIA 3 DE OCTUBRE 2025</t>
  </si>
  <si>
    <t>LIBR. NO. 2735-1</t>
  </si>
  <si>
    <t>PAGO GASTO DE TRANSPORTE DE MOTOR DE LOS MENSAJEROS EXTERNOS DE ESTA INSTITUCION, CORRESPONDIENTE AL MES DE OCTUBRE 2025</t>
  </si>
  <si>
    <t>LIBR. NO. 2746-1</t>
  </si>
  <si>
    <t>PAGO VIATICOS AL PERSONAL QUE VIAJO  A LA ROMANA A SUPERVISAR EL PERSONAL DE LAS ESCUELAS PROVINCIALES Y REGIONALES DE ESA PROVINCIA, EL DIA 8 DE OCTUBRE 2025</t>
  </si>
  <si>
    <t>LIBR. NO. 2756-1</t>
  </si>
  <si>
    <t>PAGO VIATICOS AL PERSONAL QUE VIAJO  A LA ACADEMIA RAFAELITO ROMAN DE PUERTO PLATA A REUNION JUNTO A AUTORIDADES DEL MINISTERIO DE CULTURA, EL DIA 7 DE OCTUBRE 2025</t>
  </si>
  <si>
    <t>LIBR. NO. 2793-1</t>
  </si>
  <si>
    <t>PAGO FACTURAS  NCFS E450000002274, 22675, 2278, 2280, 2282, 2283, Y 3179 POR SERVICIO DE LLENADO DE BOTELLONES DE AGUA DE CONSUMO DE 5 GALONES P/U EN EL PALACIO DE BELLAS ARTES Y SUS DEPENDENCIAS</t>
  </si>
  <si>
    <t>LIBR. NO. 2804-1</t>
  </si>
  <si>
    <t>PAGO VIATICOS AL PERSONAL QUE VIAJO  A LA ESCUELA DE BELLAS ARTES DE LA VEGA Y SANTIAGO, A REALIZAR UNA EVALUACION TECNICA DE LOS EQUIPOS, ILUMINACION Y ESTETICAS PARA EL AUDIOVISUAL CONOCE TU ESCUELA EL 15 DE OCTUBRE, 2025</t>
  </si>
  <si>
    <t>LIBR. NO. 2807-1</t>
  </si>
  <si>
    <t xml:space="preserve">RAYSA FANNI DANIS SANDOVAL </t>
  </si>
  <si>
    <t>PAGO FACTURA NCF B1500000174 POR CONTRATACION DE LOS SERVICIOS DE PLOMERIA PARA EL CONSERVATORIO NACIONAL DE MUSICA</t>
  </si>
  <si>
    <t>LIBR. NO. 2810-1</t>
  </si>
  <si>
    <t>SANTO DOMINGO MOTORS COMPANY, SA.</t>
  </si>
  <si>
    <t>PAGO FACTURA NCF E450000004354 POR SERVICIO DE MANTENIMIENTO PARA 3 DE LOS VEHICULOS EN GARANTIA, (CHEVROLET COLORADO DOBLE CABINA DIESEL 2024, HYUNDAI COUNTY, COLOR BLANCO 2025 Y HYUNDAI STARIA VAN MECANICA DIESEL 2022</t>
  </si>
  <si>
    <t>LIBR. NO. 2816-1</t>
  </si>
  <si>
    <t xml:space="preserve">ALL OFFICE SOLUTIONS TS, SRL
</t>
  </si>
  <si>
    <t>PAGO FACTURA NCF B1500002982 POR SERVICIO DE ALQUILER DE IMPRESORAS DE DOCUMENTOS PARA EL PALACIO DE BELLAS ARTES, CORRESPONDIENTE AL MES DE SEPTIEMBRE 2025</t>
  </si>
  <si>
    <t>LIBR. NO. 2821-1</t>
  </si>
  <si>
    <t>LERMONT ENGINEERING GROUP</t>
  </si>
  <si>
    <t>PAGO FACTURA NCF B1500000231, POR SERVICIO PARA LA RECONSTRUCCION DE RETORNO EN PLANCHAS DE P3 A UNIDADES TIPO MANEJADORAS DE 30 TONELADAS PARA LA DGBA.</t>
  </si>
  <si>
    <t>LIBR. NO. 2823-1</t>
  </si>
  <si>
    <t xml:space="preserve">PAGO FACTURAS E450000002288, 2291 Y 2295 POR SERVICIO DE LLENADO BOTELLONES DE 5 GALONES PARA EL PALACIO DE BELLAS ARTES Y SUS DEPENDENCIAS </t>
  </si>
  <si>
    <t>15/102025</t>
  </si>
  <si>
    <t>MINISTERIO DE EDUCACION</t>
  </si>
  <si>
    <t>TOTAL AL 31 DE OCTUBRE, 2025</t>
  </si>
  <si>
    <t>EDITORA EL NUEVO DIARIO, SA.</t>
  </si>
  <si>
    <t>LIBR. NO. 2921-1</t>
  </si>
  <si>
    <t>LIBR. NO. 2911-1</t>
  </si>
  <si>
    <t>AISLANTES Y TECHOS GRUPO MCS, SRL</t>
  </si>
  <si>
    <t>LIBR. NO. 2847-1</t>
  </si>
  <si>
    <t>LIBR. NO. 2836-1</t>
  </si>
  <si>
    <t>LIBR. NO. 2829-1</t>
  </si>
  <si>
    <t>RECIBO-7909</t>
  </si>
  <si>
    <t>ARRENDAMIENTO SALA LA DRAMATICA PARA DOS FUNCIONES DE LA OBRA DE TEATRO JUEGOS PESADOS, LOS DIAS VIERNES 3 Y SABADO 4 DE OCTUBRE 2025</t>
  </si>
  <si>
    <t>VICTOR GOMEZ</t>
  </si>
  <si>
    <t>RECIBO-7908</t>
  </si>
  <si>
    <t>EL VESTIBULO GROUP EIRL</t>
  </si>
  <si>
    <t>RECIBO-7907</t>
  </si>
  <si>
    <t>RELACIÓN DE INGRESOS DEL MES DE OCTUBRE  2025</t>
  </si>
  <si>
    <t>ARRENDAMIENTO SALA MANUEL RUEDA PARA REALIZAR UNA FUNCION DEL EVENTO "EXPLICITUS FEST", EL SABADO 13 DE SEPTIEMBRE 2025</t>
  </si>
  <si>
    <t xml:space="preserve">                                                                                                                                                    </t>
  </si>
  <si>
    <t>GRUPO ALASKA, SA.</t>
  </si>
  <si>
    <t xml:space="preserve">                                  </t>
  </si>
  <si>
    <t xml:space="preserve"> </t>
  </si>
  <si>
    <t>GRUPO ALASKA, SA</t>
  </si>
  <si>
    <t>LIBR. NO</t>
  </si>
  <si>
    <t>RECLASIFICACION DE LIBRAMIENTOS  ANTERIORES</t>
  </si>
  <si>
    <t>ALQUILER DE LOS PARQUEOS MES DE SEPTIEMBRE, 2025</t>
  </si>
  <si>
    <t>ARRENDAMIENTO UN ESPACIO 3.35 METROS DE ANCHO Y 16:7 METROS DE LARGO UBICACIÓN EN EL ALA SUR DEL LOBBY DE LA SALA MAXIMO AVILES BLODA PARA LA INSTALACION DEL VESTIBULO BAR</t>
  </si>
  <si>
    <t>CAFETERIA DE LA ESCUELA DE BELLAS ARTES DE SANTIAGO</t>
  </si>
  <si>
    <t xml:space="preserve">ARRENDAMIENTO DE LA CAFETERIA DE LA ESCUELA DE BELLAS ARTES DE SANTIAGO, CORRESPONDIENTE AL MES SEPTIEMBRE 2025
</t>
  </si>
  <si>
    <t>PAGO VIATICOS AL PERSONAL QUE VIAJO A LA VEGA, SANTIAGO Y BONAO A REALIZAR ENTREGA DE MOBILIARIOS Y ELECTRODOMESTICOS EL DIA 30 DE SEPTIEMBRE 2025</t>
  </si>
  <si>
    <t>MAGNA MOTORS, SA.</t>
  </si>
  <si>
    <t xml:space="preserve">PAGO FACTURA E450000002063 Y E450000002110, POR SERVICIO DE MANTENIMIENTO DE LOS TRES VEHICULOS DE ESTA INSTITUCION </t>
  </si>
  <si>
    <t xml:space="preserve">PAGO FACTURA B1500000029, POR CONTRATACION DE SERVICIO PARA LA REPARACION DEL SALON DE ENSAYO DEL BALLET NACIONAL DOMINICANO Y LA ESCUELA NACIONAL DE DANZA  </t>
  </si>
  <si>
    <t>PAGO VIATICOS AL EXTERIOR DEL COLABORADOR FRANCISCO VARGAS POR VIAJAR A BOSTON, ESTADOS UNIDOS A PARTICIPAR EN EL 2025 BERKLEE GLOBAL SUMMIT, DEL 26 DE OCTUBRE AL 02 DE NOVIEMBRE 2025</t>
  </si>
  <si>
    <t xml:space="preserve">PAGO FACTURA E4500000020989, POR CONTRATACION DE LOS SERVICIOS PARA LA PUBLICACION EN EL PERIODICO DE ACTA DE ELIMINACION DE ARCHIVOS DE LA DIRECCION GENERAL DE BELLAS ARTES. </t>
  </si>
  <si>
    <t>Austria Taveras</t>
  </si>
  <si>
    <t>Licda. Sandra Y. Ramírez Cubilete</t>
  </si>
  <si>
    <r>
      <rPr>
        <sz val="11"/>
        <color theme="1"/>
        <rFont val="Calibri"/>
        <family val="2"/>
        <scheme val="minor"/>
      </rPr>
      <t xml:space="preserve">Contadora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</t>
    </r>
  </si>
  <si>
    <t>Encargada Departameto Contabilidad</t>
  </si>
  <si>
    <t>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</si>
</sst>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 readingOrder="1"/>
    </xf>
    <xf numFmtId="14" fontId="0" fillId="3" borderId="1" xfId="0" applyNumberFormat="1" applyFill="1" applyBorder="1"/>
    <xf numFmtId="0" fontId="6" fillId="3" borderId="1" xfId="0" applyFont="1" applyFill="1" applyBorder="1" applyAlignment="1">
      <alignment wrapText="1" readingOrder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43" fontId="3" fillId="0" borderId="1" xfId="1" applyFont="1" applyFill="1" applyBorder="1" applyAlignment="1"/>
    <xf numFmtId="43" fontId="1" fillId="0" borderId="1" xfId="1" applyFont="1" applyBorder="1"/>
    <xf numFmtId="4" fontId="2" fillId="0" borderId="1" xfId="0" applyNumberFormat="1" applyFont="1" applyBorder="1"/>
    <xf numFmtId="14" fontId="0" fillId="3" borderId="1" xfId="0" applyNumberFormat="1" applyFill="1" applyBorder="1" applyAlignment="1">
      <alignment horizontal="right"/>
    </xf>
    <xf numFmtId="0" fontId="6" fillId="3" borderId="1" xfId="0" applyFont="1" applyFill="1" applyBorder="1" applyAlignment="1">
      <alignment readingOrder="1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3" fontId="2" fillId="0" borderId="1" xfId="0" applyNumberFormat="1" applyFont="1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wrapText="1" readingOrder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wrapText="1"/>
    </xf>
    <xf numFmtId="0" fontId="11" fillId="4" borderId="0" xfId="0" applyFont="1" applyFill="1" applyAlignment="1">
      <alignment horizontal="center"/>
    </xf>
    <xf numFmtId="4" fontId="0" fillId="0" borderId="1" xfId="0" applyNumberFormat="1" applyBorder="1"/>
    <xf numFmtId="0" fontId="12" fillId="3" borderId="1" xfId="0" applyFont="1" applyFill="1" applyBorder="1" applyAlignment="1">
      <alignment horizontal="left"/>
    </xf>
    <xf numFmtId="0" fontId="0" fillId="0" borderId="8" xfId="0" applyBorder="1"/>
    <xf numFmtId="0" fontId="11" fillId="4" borderId="9" xfId="0" applyFont="1" applyFill="1" applyBorder="1" applyAlignment="1">
      <alignment horizontal="center"/>
    </xf>
    <xf numFmtId="43" fontId="2" fillId="0" borderId="8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readingOrder="1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 wrapText="1" readingOrder="1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14" fontId="18" fillId="3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0" xfId="1" applyFont="1" applyBorder="1"/>
    <xf numFmtId="14" fontId="0" fillId="0" borderId="1" xfId="0" applyNumberFormat="1" applyBorder="1"/>
    <xf numFmtId="0" fontId="2" fillId="0" borderId="1" xfId="0" applyFont="1" applyBorder="1" applyAlignment="1">
      <alignment wrapText="1"/>
    </xf>
    <xf numFmtId="43" fontId="16" fillId="0" borderId="1" xfId="1" applyFont="1" applyBorder="1"/>
    <xf numFmtId="0" fontId="0" fillId="0" borderId="1" xfId="0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43" fontId="16" fillId="0" borderId="1" xfId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43" fontId="20" fillId="0" borderId="1" xfId="1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960120</xdr:colOff>
      <xdr:row>0</xdr:row>
      <xdr:rowOff>0</xdr:rowOff>
    </xdr:from>
    <xdr:to>
      <xdr:col>5</xdr:col>
      <xdr:colOff>281941</xdr:colOff>
      <xdr:row>7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168A06-B7F1-4169-84FF-50ACC2E4B8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528060" y="0"/>
          <a:ext cx="4076701" cy="1287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784861</xdr:colOff>
      <xdr:row>0</xdr:row>
      <xdr:rowOff>45720</xdr:rowOff>
    </xdr:from>
    <xdr:to>
      <xdr:col>6</xdr:col>
      <xdr:colOff>83821</xdr:colOff>
      <xdr:row>10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CC7330-FDFE-44C2-9065-B550B331AC7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66061" y="45720"/>
          <a:ext cx="4297680" cy="1935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998221</xdr:colOff>
      <xdr:row>0</xdr:row>
      <xdr:rowOff>0</xdr:rowOff>
    </xdr:from>
    <xdr:to>
      <xdr:col>5</xdr:col>
      <xdr:colOff>563881</xdr:colOff>
      <xdr:row>7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CFC7CD-DB0F-4B9D-967F-48AE890B756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208021" y="0"/>
          <a:ext cx="4442460" cy="1287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CBF2-60AC-475E-BA9B-6036A98A8598}">
  <sheetPr>
    <pageSetUpPr fitToPage="1"/>
  </sheetPr>
  <dimension ref="B1:H90"/>
  <sheetViews>
    <sheetView tabSelected="1" workbookViewId="0">
      <selection activeCell="I24" sqref="I24"/>
    </sheetView>
  </sheetViews>
  <sheetFormatPr baseColWidth="10" defaultRowHeight="15" x14ac:dyDescent="0.25"/>
  <cols>
    <col min="3" max="3" width="14.28515625" customWidth="1"/>
    <col min="4" max="4" width="27.7109375" customWidth="1"/>
    <col min="5" max="5" width="41.7109375" customWidth="1"/>
    <col min="6" max="6" width="18.7109375" customWidth="1"/>
    <col min="7" max="7" width="15.140625" customWidth="1"/>
    <col min="8" max="8" width="14.28515625" customWidth="1"/>
  </cols>
  <sheetData>
    <row r="1" spans="2:8" x14ac:dyDescent="0.25">
      <c r="B1" s="1"/>
      <c r="C1" s="2"/>
      <c r="D1" s="1"/>
      <c r="E1" s="1"/>
      <c r="F1" s="1"/>
      <c r="G1" s="1"/>
      <c r="H1" s="1"/>
    </row>
    <row r="2" spans="2:8" x14ac:dyDescent="0.25">
      <c r="B2" s="1"/>
      <c r="C2" s="2"/>
      <c r="D2" s="1"/>
      <c r="E2" s="1"/>
      <c r="F2" s="1"/>
      <c r="G2" s="1"/>
      <c r="H2" s="1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1"/>
      <c r="C4" s="2" t="s">
        <v>0</v>
      </c>
      <c r="D4" s="1"/>
      <c r="E4" s="1"/>
      <c r="F4" s="1"/>
      <c r="G4" s="1"/>
      <c r="H4" s="1"/>
    </row>
    <row r="5" spans="2:8" x14ac:dyDescent="0.25">
      <c r="B5" s="1"/>
      <c r="C5" s="2"/>
      <c r="D5" s="1"/>
      <c r="E5" s="1"/>
      <c r="F5" s="1"/>
      <c r="G5" s="1"/>
      <c r="H5" s="1"/>
    </row>
    <row r="6" spans="2:8" x14ac:dyDescent="0.25">
      <c r="B6" s="1"/>
      <c r="C6" s="2"/>
      <c r="D6" s="74"/>
      <c r="E6" s="74"/>
      <c r="F6" s="74"/>
      <c r="G6" s="74"/>
      <c r="H6" s="74"/>
    </row>
    <row r="7" spans="2:8" x14ac:dyDescent="0.25">
      <c r="B7" s="1"/>
      <c r="C7" s="2"/>
      <c r="D7" s="3"/>
      <c r="E7" s="3"/>
      <c r="F7" s="3"/>
      <c r="G7" s="3"/>
      <c r="H7" s="3"/>
    </row>
    <row r="8" spans="2:8" x14ac:dyDescent="0.25">
      <c r="B8" s="74" t="s">
        <v>1</v>
      </c>
      <c r="C8" s="74"/>
      <c r="D8" s="74"/>
      <c r="E8" s="74"/>
      <c r="F8" s="74"/>
      <c r="G8" s="74"/>
      <c r="H8" s="74"/>
    </row>
    <row r="9" spans="2:8" x14ac:dyDescent="0.25">
      <c r="B9" s="74" t="s">
        <v>2</v>
      </c>
      <c r="C9" s="74"/>
      <c r="D9" s="74"/>
      <c r="E9" s="74"/>
      <c r="F9" s="74"/>
      <c r="G9" s="74"/>
      <c r="H9" s="74"/>
    </row>
    <row r="10" spans="2:8" x14ac:dyDescent="0.25">
      <c r="B10" s="74" t="s">
        <v>3</v>
      </c>
      <c r="C10" s="74"/>
      <c r="D10" s="74"/>
      <c r="E10" s="74"/>
      <c r="F10" s="74"/>
      <c r="G10" s="74"/>
      <c r="H10" s="74"/>
    </row>
    <row r="11" spans="2:8" ht="26.25" x14ac:dyDescent="0.25">
      <c r="B11" s="4" t="s">
        <v>4</v>
      </c>
      <c r="C11" s="5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10</v>
      </c>
    </row>
    <row r="12" spans="2:8" x14ac:dyDescent="0.25">
      <c r="B12" s="6"/>
      <c r="C12" s="7"/>
      <c r="D12" s="8"/>
      <c r="E12" s="9" t="s">
        <v>11</v>
      </c>
      <c r="F12" s="10"/>
      <c r="G12" s="11"/>
      <c r="H12" s="12">
        <v>22845.71</v>
      </c>
    </row>
    <row r="13" spans="2:8" ht="38.25" x14ac:dyDescent="0.25">
      <c r="B13" s="13">
        <v>45957</v>
      </c>
      <c r="C13" s="14" t="s">
        <v>12</v>
      </c>
      <c r="D13" s="15" t="s">
        <v>13</v>
      </c>
      <c r="E13" s="16" t="s">
        <v>14</v>
      </c>
      <c r="F13" s="17"/>
      <c r="G13" s="17">
        <v>22504</v>
      </c>
      <c r="H13" s="12">
        <f>+H12+F13-G13</f>
        <v>341.70999999999913</v>
      </c>
    </row>
    <row r="14" spans="2:8" x14ac:dyDescent="0.25">
      <c r="B14" s="52">
        <v>45960</v>
      </c>
      <c r="C14" s="14" t="s">
        <v>15</v>
      </c>
      <c r="D14" s="15" t="s">
        <v>16</v>
      </c>
      <c r="E14" s="16" t="s">
        <v>17</v>
      </c>
      <c r="F14" s="18"/>
      <c r="G14" s="73">
        <f>45+33.76+175+87.95</f>
        <v>341.71</v>
      </c>
      <c r="H14" s="12">
        <f t="shared" ref="H14" si="0">+H13+F14-G14</f>
        <v>-8.5265128291212022E-13</v>
      </c>
    </row>
    <row r="15" spans="2:8" x14ac:dyDescent="0.25">
      <c r="B15" s="18"/>
      <c r="C15" s="18"/>
      <c r="D15" s="18"/>
      <c r="E15" s="53" t="s">
        <v>18</v>
      </c>
      <c r="F15" s="20">
        <f>SUM(F13:F14)</f>
        <v>0</v>
      </c>
      <c r="G15" s="20">
        <f>SUM(G13:G14)</f>
        <v>22845.71</v>
      </c>
      <c r="H15" s="12">
        <f>+H12+F15-G15</f>
        <v>0</v>
      </c>
    </row>
    <row r="16" spans="2:8" x14ac:dyDescent="0.25">
      <c r="E16" s="21"/>
    </row>
    <row r="17" spans="2:8" x14ac:dyDescent="0.25">
      <c r="E17" s="21"/>
    </row>
    <row r="18" spans="2:8" x14ac:dyDescent="0.25">
      <c r="E18" s="21"/>
    </row>
    <row r="19" spans="2:8" x14ac:dyDescent="0.25">
      <c r="E19" s="21"/>
    </row>
    <row r="20" spans="2:8" x14ac:dyDescent="0.25">
      <c r="B20" s="22" t="s">
        <v>19</v>
      </c>
      <c r="E20" s="23" t="s">
        <v>20</v>
      </c>
      <c r="G20" s="22" t="s">
        <v>21</v>
      </c>
    </row>
    <row r="21" spans="2:8" x14ac:dyDescent="0.25">
      <c r="B21" s="75" t="s">
        <v>22</v>
      </c>
      <c r="C21" s="75"/>
      <c r="E21" s="25" t="s">
        <v>23</v>
      </c>
      <c r="G21" s="75" t="s">
        <v>24</v>
      </c>
      <c r="H21" s="75"/>
    </row>
    <row r="22" spans="2:8" x14ac:dyDescent="0.25">
      <c r="E22" s="21"/>
    </row>
    <row r="23" spans="2:8" x14ac:dyDescent="0.25">
      <c r="E23" s="21"/>
    </row>
    <row r="24" spans="2:8" x14ac:dyDescent="0.25">
      <c r="E24" s="21"/>
    </row>
    <row r="25" spans="2:8" x14ac:dyDescent="0.25">
      <c r="E25" s="21"/>
    </row>
    <row r="26" spans="2:8" x14ac:dyDescent="0.25">
      <c r="E26" s="21"/>
    </row>
    <row r="27" spans="2:8" x14ac:dyDescent="0.25">
      <c r="E27" s="21"/>
    </row>
    <row r="28" spans="2:8" x14ac:dyDescent="0.25">
      <c r="E28" s="21"/>
    </row>
    <row r="29" spans="2:8" x14ac:dyDescent="0.25">
      <c r="E29" s="21"/>
    </row>
    <row r="30" spans="2:8" x14ac:dyDescent="0.25">
      <c r="E30" s="21"/>
    </row>
    <row r="31" spans="2:8" x14ac:dyDescent="0.25">
      <c r="E31" s="21"/>
    </row>
    <row r="32" spans="2:8" x14ac:dyDescent="0.25">
      <c r="E32" s="21"/>
    </row>
    <row r="33" spans="5:5" x14ac:dyDescent="0.25">
      <c r="E33" s="21"/>
    </row>
    <row r="34" spans="5:5" x14ac:dyDescent="0.25">
      <c r="E34" s="21"/>
    </row>
    <row r="35" spans="5:5" x14ac:dyDescent="0.25">
      <c r="E35" s="21"/>
    </row>
    <row r="36" spans="5:5" x14ac:dyDescent="0.25">
      <c r="E36" s="21"/>
    </row>
    <row r="37" spans="5:5" x14ac:dyDescent="0.25">
      <c r="E37" s="21"/>
    </row>
    <row r="38" spans="5:5" x14ac:dyDescent="0.25">
      <c r="E38" s="21"/>
    </row>
    <row r="39" spans="5:5" x14ac:dyDescent="0.25">
      <c r="E39" s="21"/>
    </row>
    <row r="40" spans="5:5" x14ac:dyDescent="0.25">
      <c r="E40" s="21"/>
    </row>
    <row r="41" spans="5:5" x14ac:dyDescent="0.25">
      <c r="E41" s="21"/>
    </row>
    <row r="42" spans="5:5" x14ac:dyDescent="0.25">
      <c r="E42" s="21"/>
    </row>
    <row r="43" spans="5:5" x14ac:dyDescent="0.25">
      <c r="E43" s="21"/>
    </row>
    <row r="44" spans="5:5" x14ac:dyDescent="0.25">
      <c r="E44" s="21"/>
    </row>
    <row r="45" spans="5:5" x14ac:dyDescent="0.25">
      <c r="E45" s="21"/>
    </row>
    <row r="46" spans="5:5" x14ac:dyDescent="0.25">
      <c r="E46" s="21"/>
    </row>
    <row r="47" spans="5:5" x14ac:dyDescent="0.25">
      <c r="E47" s="21"/>
    </row>
    <row r="48" spans="5:5" x14ac:dyDescent="0.25">
      <c r="E48" s="21"/>
    </row>
    <row r="49" spans="5:5" x14ac:dyDescent="0.25">
      <c r="E49" s="21"/>
    </row>
    <row r="50" spans="5:5" x14ac:dyDescent="0.25">
      <c r="E50" s="21"/>
    </row>
    <row r="51" spans="5:5" x14ac:dyDescent="0.25">
      <c r="E51" s="21"/>
    </row>
    <row r="52" spans="5:5" x14ac:dyDescent="0.25">
      <c r="E52" s="21"/>
    </row>
    <row r="53" spans="5:5" x14ac:dyDescent="0.25">
      <c r="E53" s="21"/>
    </row>
    <row r="54" spans="5:5" x14ac:dyDescent="0.25">
      <c r="E54" s="21"/>
    </row>
    <row r="55" spans="5:5" x14ac:dyDescent="0.25">
      <c r="E55" s="21"/>
    </row>
    <row r="56" spans="5:5" x14ac:dyDescent="0.25">
      <c r="E56" s="21"/>
    </row>
    <row r="57" spans="5:5" x14ac:dyDescent="0.25">
      <c r="E57" s="21"/>
    </row>
    <row r="58" spans="5:5" x14ac:dyDescent="0.25">
      <c r="E58" s="21"/>
    </row>
    <row r="59" spans="5:5" x14ac:dyDescent="0.25">
      <c r="E59" s="21"/>
    </row>
    <row r="60" spans="5:5" x14ac:dyDescent="0.25">
      <c r="E60" s="21"/>
    </row>
    <row r="61" spans="5:5" x14ac:dyDescent="0.25">
      <c r="E61" s="21"/>
    </row>
    <row r="62" spans="5:5" x14ac:dyDescent="0.25">
      <c r="E62" s="21"/>
    </row>
    <row r="63" spans="5:5" x14ac:dyDescent="0.25">
      <c r="E63" s="21"/>
    </row>
    <row r="64" spans="5:5" x14ac:dyDescent="0.25">
      <c r="E64" s="21"/>
    </row>
    <row r="65" spans="5:5" x14ac:dyDescent="0.25">
      <c r="E65" s="21"/>
    </row>
    <row r="66" spans="5:5" x14ac:dyDescent="0.25">
      <c r="E66" s="21"/>
    </row>
    <row r="67" spans="5:5" x14ac:dyDescent="0.25">
      <c r="E67" s="21"/>
    </row>
    <row r="68" spans="5:5" x14ac:dyDescent="0.25">
      <c r="E68" s="21"/>
    </row>
    <row r="69" spans="5:5" x14ac:dyDescent="0.25">
      <c r="E69" s="21"/>
    </row>
    <row r="70" spans="5:5" x14ac:dyDescent="0.25">
      <c r="E70" s="21"/>
    </row>
    <row r="71" spans="5:5" x14ac:dyDescent="0.25">
      <c r="E71" s="21"/>
    </row>
    <row r="72" spans="5:5" x14ac:dyDescent="0.25">
      <c r="E72" s="21"/>
    </row>
    <row r="73" spans="5:5" x14ac:dyDescent="0.25">
      <c r="E73" s="21"/>
    </row>
    <row r="74" spans="5:5" x14ac:dyDescent="0.25">
      <c r="E74" s="21"/>
    </row>
    <row r="75" spans="5:5" x14ac:dyDescent="0.25">
      <c r="E75" s="21"/>
    </row>
    <row r="76" spans="5:5" x14ac:dyDescent="0.25">
      <c r="E76" s="21"/>
    </row>
    <row r="77" spans="5:5" x14ac:dyDescent="0.25">
      <c r="E77" s="21"/>
    </row>
    <row r="78" spans="5:5" x14ac:dyDescent="0.25">
      <c r="E78" s="21"/>
    </row>
    <row r="79" spans="5:5" x14ac:dyDescent="0.25">
      <c r="E79" s="21"/>
    </row>
    <row r="80" spans="5:5" x14ac:dyDescent="0.25">
      <c r="E80" s="21"/>
    </row>
    <row r="81" spans="5:5" x14ac:dyDescent="0.25">
      <c r="E81" s="21"/>
    </row>
    <row r="82" spans="5:5" x14ac:dyDescent="0.25">
      <c r="E82" s="21"/>
    </row>
    <row r="83" spans="5:5" x14ac:dyDescent="0.25">
      <c r="E83" s="21"/>
    </row>
    <row r="84" spans="5:5" x14ac:dyDescent="0.25">
      <c r="E84" s="21"/>
    </row>
    <row r="85" spans="5:5" x14ac:dyDescent="0.25">
      <c r="E85" s="21"/>
    </row>
    <row r="86" spans="5:5" x14ac:dyDescent="0.25">
      <c r="E86" s="21"/>
    </row>
    <row r="87" spans="5:5" x14ac:dyDescent="0.25">
      <c r="E87" s="21"/>
    </row>
    <row r="88" spans="5:5" x14ac:dyDescent="0.25">
      <c r="E88" s="21"/>
    </row>
    <row r="89" spans="5:5" x14ac:dyDescent="0.25">
      <c r="E89" s="21"/>
    </row>
    <row r="90" spans="5:5" x14ac:dyDescent="0.25">
      <c r="E90" s="21"/>
    </row>
  </sheetData>
  <mergeCells count="6">
    <mergeCell ref="D6:H6"/>
    <mergeCell ref="B8:H8"/>
    <mergeCell ref="B9:H9"/>
    <mergeCell ref="B10:H10"/>
    <mergeCell ref="B21:C21"/>
    <mergeCell ref="G21:H21"/>
  </mergeCells>
  <pageMargins left="0.11811023622047245" right="0.11811023622047245" top="0.74803149606299213" bottom="0.74803149606299213" header="0.31496062992125984" footer="0.31496062992125984"/>
  <pageSetup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76D5-113A-4E59-B64C-AC34A0D507BD}">
  <sheetPr>
    <pageSetUpPr fitToPage="1"/>
  </sheetPr>
  <dimension ref="B1:J24"/>
  <sheetViews>
    <sheetView topLeftCell="A8" workbookViewId="0">
      <selection activeCell="B23" sqref="B23:H24"/>
    </sheetView>
  </sheetViews>
  <sheetFormatPr baseColWidth="10" defaultRowHeight="15" x14ac:dyDescent="0.25"/>
  <cols>
    <col min="1" max="1" width="4.42578125" customWidth="1"/>
    <col min="3" max="3" width="12.85546875" customWidth="1"/>
    <col min="4" max="4" width="19.28515625" customWidth="1"/>
    <col min="5" max="5" width="40.42578125" customWidth="1"/>
    <col min="6" max="6" width="13.140625" customWidth="1"/>
    <col min="7" max="7" width="15.140625" customWidth="1"/>
    <col min="8" max="8" width="15.85546875" customWidth="1"/>
  </cols>
  <sheetData>
    <row r="1" spans="2:8" x14ac:dyDescent="0.25">
      <c r="B1" s="1"/>
      <c r="C1" s="2"/>
      <c r="D1" s="1"/>
      <c r="E1" s="1"/>
      <c r="F1" s="1"/>
      <c r="G1" s="1"/>
      <c r="H1" s="1"/>
    </row>
    <row r="2" spans="2:8" x14ac:dyDescent="0.25">
      <c r="B2" s="1"/>
      <c r="C2" s="2"/>
      <c r="D2" s="1"/>
      <c r="E2" s="1"/>
      <c r="F2" s="1"/>
      <c r="G2" s="1"/>
      <c r="H2" s="1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1"/>
      <c r="C4" s="2"/>
      <c r="D4" s="1"/>
      <c r="E4" s="1"/>
      <c r="F4" s="1"/>
      <c r="G4" s="1"/>
      <c r="H4" s="1"/>
    </row>
    <row r="5" spans="2:8" x14ac:dyDescent="0.25">
      <c r="B5" s="1"/>
      <c r="C5" s="2"/>
      <c r="D5" s="1"/>
      <c r="E5" s="1"/>
      <c r="F5" s="1"/>
      <c r="G5" s="1"/>
      <c r="H5" s="1"/>
    </row>
    <row r="6" spans="2:8" x14ac:dyDescent="0.25">
      <c r="B6" s="1"/>
      <c r="C6" s="2"/>
      <c r="D6" s="74"/>
      <c r="E6" s="74"/>
      <c r="F6" s="74"/>
      <c r="G6" s="74"/>
      <c r="H6" s="74"/>
    </row>
    <row r="7" spans="2:8" x14ac:dyDescent="0.25">
      <c r="B7" s="1"/>
      <c r="C7" s="2"/>
      <c r="D7" s="3"/>
      <c r="E7" s="3"/>
      <c r="F7" s="3"/>
      <c r="G7" s="3"/>
      <c r="H7" s="3"/>
    </row>
    <row r="8" spans="2:8" x14ac:dyDescent="0.25">
      <c r="B8" s="1"/>
      <c r="C8" s="2"/>
      <c r="D8" s="3"/>
      <c r="E8" s="3"/>
      <c r="F8" s="3"/>
      <c r="G8" s="3"/>
      <c r="H8" s="3"/>
    </row>
    <row r="9" spans="2:8" x14ac:dyDescent="0.25">
      <c r="B9" s="1"/>
      <c r="C9" s="2"/>
      <c r="D9" s="3"/>
      <c r="E9" s="3"/>
      <c r="F9" s="3"/>
      <c r="G9" s="3"/>
      <c r="H9" s="3"/>
    </row>
    <row r="10" spans="2:8" x14ac:dyDescent="0.25">
      <c r="B10" s="1"/>
      <c r="C10" s="2"/>
      <c r="D10" s="3"/>
      <c r="E10" s="3"/>
      <c r="F10" s="3"/>
      <c r="G10" s="3"/>
      <c r="H10" s="3"/>
    </row>
    <row r="11" spans="2:8" x14ac:dyDescent="0.25">
      <c r="B11" s="1"/>
      <c r="C11" s="2"/>
      <c r="D11" s="3"/>
      <c r="E11" s="3"/>
      <c r="F11" s="3"/>
      <c r="G11" s="3"/>
      <c r="H11" s="3"/>
    </row>
    <row r="12" spans="2:8" ht="22.15" customHeight="1" x14ac:dyDescent="0.25">
      <c r="B12" s="74" t="s">
        <v>25</v>
      </c>
      <c r="C12" s="74"/>
      <c r="D12" s="74"/>
      <c r="E12" s="74"/>
      <c r="F12" s="74"/>
      <c r="G12" s="74"/>
      <c r="H12" s="74"/>
    </row>
    <row r="13" spans="2:8" x14ac:dyDescent="0.25">
      <c r="B13" s="74" t="s">
        <v>26</v>
      </c>
      <c r="C13" s="74"/>
      <c r="D13" s="74"/>
      <c r="E13" s="74"/>
      <c r="F13" s="74"/>
      <c r="G13" s="74"/>
      <c r="H13" s="74"/>
    </row>
    <row r="14" spans="2:8" ht="15.75" thickBot="1" x14ac:dyDescent="0.3">
      <c r="B14" s="76" t="s">
        <v>3</v>
      </c>
      <c r="C14" s="76"/>
      <c r="D14" s="76"/>
      <c r="E14" s="76"/>
      <c r="F14" s="76"/>
      <c r="G14" s="76"/>
      <c r="H14" s="74"/>
    </row>
    <row r="15" spans="2:8" ht="26.25" x14ac:dyDescent="0.25">
      <c r="B15" s="26" t="s">
        <v>4</v>
      </c>
      <c r="C15" s="27" t="s">
        <v>5</v>
      </c>
      <c r="D15" s="28" t="s">
        <v>6</v>
      </c>
      <c r="E15" s="28" t="s">
        <v>7</v>
      </c>
      <c r="F15" s="28" t="s">
        <v>8</v>
      </c>
      <c r="G15" s="29" t="s">
        <v>9</v>
      </c>
      <c r="H15" s="4" t="s">
        <v>10</v>
      </c>
    </row>
    <row r="16" spans="2:8" x14ac:dyDescent="0.25">
      <c r="B16" s="6"/>
      <c r="C16" s="14"/>
      <c r="D16" s="30"/>
      <c r="E16" s="31" t="s">
        <v>27</v>
      </c>
      <c r="F16" s="10"/>
      <c r="G16" s="11"/>
      <c r="H16" s="32">
        <v>3841.7</v>
      </c>
    </row>
    <row r="17" spans="2:10" x14ac:dyDescent="0.25">
      <c r="B17" s="6">
        <v>45960</v>
      </c>
      <c r="C17" s="14"/>
      <c r="D17" s="30"/>
      <c r="E17" s="33" t="s">
        <v>28</v>
      </c>
      <c r="F17" s="10"/>
      <c r="G17" s="10">
        <v>150</v>
      </c>
      <c r="H17" s="32">
        <f>H16++F17-G17</f>
        <v>3691.7</v>
      </c>
    </row>
    <row r="18" spans="2:10" x14ac:dyDescent="0.25">
      <c r="B18" s="6">
        <v>45960</v>
      </c>
      <c r="C18" s="14"/>
      <c r="D18" s="30"/>
      <c r="E18" s="33" t="s">
        <v>28</v>
      </c>
      <c r="F18" s="10"/>
      <c r="G18" s="11">
        <v>175</v>
      </c>
      <c r="H18" s="32">
        <f t="shared" ref="H18" si="0">H17++F18-G18</f>
        <v>3516.7</v>
      </c>
    </row>
    <row r="19" spans="2:10" ht="15.75" thickBot="1" x14ac:dyDescent="0.3">
      <c r="B19" s="18"/>
      <c r="C19" s="18"/>
      <c r="D19" s="34"/>
      <c r="E19" s="35" t="s">
        <v>29</v>
      </c>
      <c r="F19" s="36"/>
      <c r="G19" s="20">
        <f>SUM(G17:G18)</f>
        <v>325</v>
      </c>
      <c r="H19" s="12">
        <f>+H16+F19-G19</f>
        <v>3516.7</v>
      </c>
      <c r="J19" t="s">
        <v>30</v>
      </c>
    </row>
    <row r="20" spans="2:10" x14ac:dyDescent="0.25">
      <c r="H20" s="37"/>
    </row>
    <row r="21" spans="2:10" x14ac:dyDescent="0.25">
      <c r="H21" s="37"/>
    </row>
    <row r="23" spans="2:10" x14ac:dyDescent="0.25">
      <c r="B23" s="22" t="s">
        <v>19</v>
      </c>
      <c r="C23" s="22"/>
      <c r="E23" s="38" t="s">
        <v>31</v>
      </c>
      <c r="G23" s="77" t="s">
        <v>32</v>
      </c>
      <c r="H23" s="77"/>
    </row>
    <row r="24" spans="2:10" x14ac:dyDescent="0.25">
      <c r="B24" s="75" t="s">
        <v>22</v>
      </c>
      <c r="C24" s="75"/>
      <c r="E24" s="24" t="s">
        <v>33</v>
      </c>
      <c r="G24" t="s">
        <v>34</v>
      </c>
    </row>
  </sheetData>
  <mergeCells count="6">
    <mergeCell ref="B24:C24"/>
    <mergeCell ref="D6:H6"/>
    <mergeCell ref="B12:H12"/>
    <mergeCell ref="B13:H13"/>
    <mergeCell ref="B14:H14"/>
    <mergeCell ref="G23:H23"/>
  </mergeCells>
  <pageMargins left="0.11811023622047245" right="0.31496062992125984" top="0.74803149606299213" bottom="0.74803149606299213" header="0.31496062992125984" footer="0.31496062992125984"/>
  <pageSetup scale="6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35A-01F2-41C3-8886-12D69BF2F6E3}">
  <dimension ref="B1:N55"/>
  <sheetViews>
    <sheetView workbookViewId="0">
      <selection activeCell="H2" sqref="H2"/>
    </sheetView>
  </sheetViews>
  <sheetFormatPr baseColWidth="10" defaultRowHeight="15" x14ac:dyDescent="0.25"/>
  <cols>
    <col min="1" max="1" width="5" customWidth="1"/>
    <col min="2" max="2" width="11.5703125" style="70"/>
    <col min="3" max="3" width="15.7109375" style="70" customWidth="1"/>
    <col min="4" max="4" width="27.7109375" style="70" customWidth="1"/>
    <col min="5" max="5" width="43.42578125" style="70" customWidth="1"/>
    <col min="6" max="6" width="15.7109375" style="70" customWidth="1"/>
    <col min="7" max="7" width="13.7109375" style="70" customWidth="1"/>
    <col min="8" max="8" width="16.7109375" style="70" customWidth="1"/>
  </cols>
  <sheetData>
    <row r="1" spans="2:12" x14ac:dyDescent="0.25">
      <c r="B1" s="39"/>
      <c r="C1" s="40"/>
      <c r="D1" s="39"/>
      <c r="E1" s="39"/>
      <c r="F1" s="39"/>
      <c r="G1" s="39"/>
      <c r="H1" s="39"/>
    </row>
    <row r="2" spans="2:12" x14ac:dyDescent="0.25">
      <c r="B2" s="39"/>
      <c r="C2" s="40"/>
      <c r="D2" s="39"/>
      <c r="E2" s="39"/>
      <c r="F2" s="39"/>
      <c r="G2" s="39"/>
      <c r="H2" s="39"/>
    </row>
    <row r="3" spans="2:12" x14ac:dyDescent="0.25">
      <c r="B3" s="39"/>
      <c r="C3" s="40"/>
      <c r="D3" s="39"/>
      <c r="E3" s="39"/>
      <c r="F3" s="39"/>
      <c r="G3" s="39"/>
      <c r="H3" s="39"/>
    </row>
    <row r="4" spans="2:12" x14ac:dyDescent="0.25">
      <c r="B4" s="39"/>
      <c r="C4" s="40"/>
      <c r="D4" s="39"/>
      <c r="E4" s="39"/>
      <c r="F4" s="39"/>
      <c r="G4" s="39"/>
      <c r="H4" s="39"/>
    </row>
    <row r="5" spans="2:12" x14ac:dyDescent="0.25">
      <c r="B5" s="39"/>
      <c r="C5" s="40"/>
      <c r="D5" s="39"/>
      <c r="E5" s="39"/>
      <c r="F5" s="39"/>
      <c r="G5" s="39"/>
      <c r="H5" s="39"/>
    </row>
    <row r="6" spans="2:12" x14ac:dyDescent="0.25">
      <c r="B6" s="39"/>
      <c r="C6" s="40"/>
      <c r="D6" s="78"/>
      <c r="E6" s="78"/>
      <c r="F6" s="78"/>
      <c r="G6" s="78"/>
      <c r="H6" s="78"/>
    </row>
    <row r="7" spans="2:12" x14ac:dyDescent="0.25">
      <c r="B7" s="39"/>
      <c r="C7" s="40"/>
      <c r="D7" s="51"/>
      <c r="E7" s="51"/>
      <c r="F7" s="51"/>
      <c r="G7" s="51"/>
      <c r="H7" s="51"/>
    </row>
    <row r="8" spans="2:12" x14ac:dyDescent="0.25">
      <c r="B8" s="78" t="s">
        <v>35</v>
      </c>
      <c r="C8" s="78"/>
      <c r="D8" s="78"/>
      <c r="E8" s="78"/>
      <c r="F8" s="78"/>
      <c r="G8" s="78"/>
      <c r="H8" s="78"/>
    </row>
    <row r="9" spans="2:12" x14ac:dyDescent="0.25">
      <c r="B9" s="78" t="s">
        <v>108</v>
      </c>
      <c r="C9" s="78"/>
      <c r="D9" s="78"/>
      <c r="E9" s="78"/>
      <c r="F9" s="78"/>
      <c r="G9" s="78"/>
      <c r="H9" s="78"/>
    </row>
    <row r="10" spans="2:12" ht="15.75" thickBot="1" x14ac:dyDescent="0.3">
      <c r="B10" s="79" t="s">
        <v>3</v>
      </c>
      <c r="C10" s="79"/>
      <c r="D10" s="79"/>
      <c r="E10" s="79"/>
      <c r="F10" s="79"/>
      <c r="G10" s="79"/>
      <c r="H10" s="78"/>
    </row>
    <row r="11" spans="2:12" ht="26.25" x14ac:dyDescent="0.25">
      <c r="B11" s="41" t="s">
        <v>4</v>
      </c>
      <c r="C11" s="42" t="s">
        <v>5</v>
      </c>
      <c r="D11" s="43" t="s">
        <v>6</v>
      </c>
      <c r="E11" s="43" t="s">
        <v>7</v>
      </c>
      <c r="F11" s="43" t="s">
        <v>8</v>
      </c>
      <c r="G11" s="44" t="s">
        <v>9</v>
      </c>
      <c r="H11" s="45" t="s">
        <v>10</v>
      </c>
    </row>
    <row r="12" spans="2:12" x14ac:dyDescent="0.25">
      <c r="B12" s="46"/>
      <c r="C12" s="46"/>
      <c r="D12" s="47"/>
      <c r="E12" s="48"/>
      <c r="F12" s="46"/>
      <c r="G12" s="46"/>
      <c r="H12" s="49"/>
    </row>
    <row r="13" spans="2:12" x14ac:dyDescent="0.25">
      <c r="B13" s="60"/>
      <c r="C13" s="18"/>
      <c r="D13" s="19"/>
      <c r="E13" s="61" t="s">
        <v>36</v>
      </c>
      <c r="F13" s="11"/>
      <c r="G13" s="62"/>
      <c r="H13" s="49">
        <v>7140941.5700000003</v>
      </c>
    </row>
    <row r="14" spans="2:12" ht="88.9" customHeight="1" x14ac:dyDescent="0.25">
      <c r="B14" s="54">
        <v>45932</v>
      </c>
      <c r="C14" s="63" t="s">
        <v>37</v>
      </c>
      <c r="D14" s="56" t="s">
        <v>38</v>
      </c>
      <c r="E14" s="58" t="s">
        <v>39</v>
      </c>
      <c r="F14" s="64">
        <v>9440</v>
      </c>
      <c r="G14" s="65"/>
      <c r="H14" s="57">
        <f>+H13+F14-G14</f>
        <v>7150381.5700000003</v>
      </c>
    </row>
    <row r="15" spans="2:12" ht="90" x14ac:dyDescent="0.25">
      <c r="B15" s="54">
        <v>45938</v>
      </c>
      <c r="C15" s="55" t="s">
        <v>40</v>
      </c>
      <c r="D15" s="56" t="s">
        <v>41</v>
      </c>
      <c r="E15" s="56" t="s">
        <v>42</v>
      </c>
      <c r="F15" s="64">
        <v>11800</v>
      </c>
      <c r="G15" s="66"/>
      <c r="H15" s="57">
        <f t="shared" ref="H15:H45" si="0">+H14+F15-G15</f>
        <v>7162181.5700000003</v>
      </c>
    </row>
    <row r="16" spans="2:12" ht="60" x14ac:dyDescent="0.25">
      <c r="B16" s="54">
        <v>45950</v>
      </c>
      <c r="C16" s="55" t="s">
        <v>43</v>
      </c>
      <c r="D16" s="56" t="s">
        <v>44</v>
      </c>
      <c r="E16" s="56" t="s">
        <v>45</v>
      </c>
      <c r="F16" s="64">
        <v>17700</v>
      </c>
      <c r="G16" s="66"/>
      <c r="H16" s="57">
        <f t="shared" si="0"/>
        <v>7179881.5700000003</v>
      </c>
      <c r="L16" s="67"/>
    </row>
    <row r="17" spans="2:14" ht="60" x14ac:dyDescent="0.25">
      <c r="B17" s="54">
        <v>45950</v>
      </c>
      <c r="C17" s="55" t="s">
        <v>46</v>
      </c>
      <c r="D17" s="56" t="s">
        <v>47</v>
      </c>
      <c r="E17" s="56" t="s">
        <v>109</v>
      </c>
      <c r="F17" s="64">
        <v>59000</v>
      </c>
      <c r="G17" s="66"/>
      <c r="H17" s="57">
        <f t="shared" si="0"/>
        <v>7238881.5700000003</v>
      </c>
    </row>
    <row r="18" spans="2:14" ht="75" x14ac:dyDescent="0.25">
      <c r="B18" s="54">
        <v>45951</v>
      </c>
      <c r="C18" s="55" t="s">
        <v>48</v>
      </c>
      <c r="D18" s="56" t="s">
        <v>49</v>
      </c>
      <c r="E18" s="56" t="s">
        <v>50</v>
      </c>
      <c r="F18" s="64">
        <v>8260</v>
      </c>
      <c r="G18" s="64"/>
      <c r="H18" s="57">
        <f t="shared" si="0"/>
        <v>7247141.5700000003</v>
      </c>
    </row>
    <row r="19" spans="2:14" ht="75" x14ac:dyDescent="0.25">
      <c r="B19" s="54">
        <v>45951</v>
      </c>
      <c r="C19" s="55" t="s">
        <v>51</v>
      </c>
      <c r="D19" s="56" t="s">
        <v>52</v>
      </c>
      <c r="E19" s="56" t="s">
        <v>53</v>
      </c>
      <c r="F19" s="64">
        <v>58000</v>
      </c>
      <c r="G19" s="64"/>
      <c r="H19" s="57">
        <f t="shared" si="0"/>
        <v>7305141.5700000003</v>
      </c>
    </row>
    <row r="20" spans="2:14" ht="90" x14ac:dyDescent="0.25">
      <c r="B20" s="54">
        <v>45937</v>
      </c>
      <c r="C20" s="55" t="s">
        <v>54</v>
      </c>
      <c r="D20" s="56" t="s">
        <v>55</v>
      </c>
      <c r="E20" s="56" t="s">
        <v>56</v>
      </c>
      <c r="F20" s="64"/>
      <c r="G20" s="64">
        <v>219283.9</v>
      </c>
      <c r="H20" s="57">
        <f t="shared" si="0"/>
        <v>7085857.6699999999</v>
      </c>
    </row>
    <row r="21" spans="2:14" ht="60" x14ac:dyDescent="0.25">
      <c r="B21" s="54">
        <v>45937</v>
      </c>
      <c r="C21" s="55" t="s">
        <v>57</v>
      </c>
      <c r="D21" s="56" t="s">
        <v>55</v>
      </c>
      <c r="E21" s="56" t="s">
        <v>58</v>
      </c>
      <c r="F21" s="64"/>
      <c r="G21" s="64">
        <v>5300</v>
      </c>
      <c r="H21" s="57">
        <f t="shared" si="0"/>
        <v>7080557.6699999999</v>
      </c>
    </row>
    <row r="22" spans="2:14" ht="75" x14ac:dyDescent="0.25">
      <c r="B22" s="54">
        <v>45938</v>
      </c>
      <c r="C22" s="55" t="s">
        <v>59</v>
      </c>
      <c r="D22" s="56" t="s">
        <v>55</v>
      </c>
      <c r="E22" s="56" t="s">
        <v>60</v>
      </c>
      <c r="F22" s="64"/>
      <c r="G22" s="64">
        <v>6705</v>
      </c>
      <c r="H22" s="57">
        <f t="shared" si="0"/>
        <v>7073852.6699999999</v>
      </c>
      <c r="N22" t="s">
        <v>110</v>
      </c>
    </row>
    <row r="23" spans="2:14" ht="75" x14ac:dyDescent="0.25">
      <c r="B23" s="54">
        <v>45938</v>
      </c>
      <c r="C23" s="55" t="s">
        <v>61</v>
      </c>
      <c r="D23" s="56" t="s">
        <v>62</v>
      </c>
      <c r="E23" s="56" t="s">
        <v>63</v>
      </c>
      <c r="F23" s="64"/>
      <c r="G23" s="64">
        <v>12360</v>
      </c>
      <c r="H23" s="57">
        <f t="shared" si="0"/>
        <v>7061492.6699999999</v>
      </c>
    </row>
    <row r="24" spans="2:14" ht="90" x14ac:dyDescent="0.25">
      <c r="B24" s="54">
        <v>45938</v>
      </c>
      <c r="C24" s="55" t="s">
        <v>64</v>
      </c>
      <c r="D24" s="56" t="s">
        <v>55</v>
      </c>
      <c r="E24" s="56" t="s">
        <v>65</v>
      </c>
      <c r="F24" s="64"/>
      <c r="G24" s="64">
        <v>4882.5</v>
      </c>
      <c r="H24" s="57">
        <f t="shared" si="0"/>
        <v>7056610.1699999999</v>
      </c>
    </row>
    <row r="25" spans="2:14" ht="75" x14ac:dyDescent="0.25">
      <c r="B25" s="54">
        <v>45939</v>
      </c>
      <c r="C25" s="55" t="s">
        <v>66</v>
      </c>
      <c r="D25" s="56" t="s">
        <v>55</v>
      </c>
      <c r="E25" s="56" t="s">
        <v>67</v>
      </c>
      <c r="F25" s="65"/>
      <c r="G25" s="64">
        <v>21202.5</v>
      </c>
      <c r="H25" s="57">
        <f t="shared" si="0"/>
        <v>7035407.6699999999</v>
      </c>
    </row>
    <row r="26" spans="2:14" ht="60" x14ac:dyDescent="0.25">
      <c r="B26" s="54">
        <v>45939</v>
      </c>
      <c r="C26" s="55" t="s">
        <v>68</v>
      </c>
      <c r="D26" s="56" t="s">
        <v>55</v>
      </c>
      <c r="E26" s="56" t="s">
        <v>69</v>
      </c>
      <c r="F26" s="65"/>
      <c r="G26" s="64">
        <v>18000</v>
      </c>
      <c r="H26" s="57">
        <f t="shared" si="0"/>
        <v>7017407.6699999999</v>
      </c>
    </row>
    <row r="27" spans="2:14" ht="60" x14ac:dyDescent="0.25">
      <c r="B27" s="54">
        <v>45940</v>
      </c>
      <c r="C27" s="55" t="s">
        <v>70</v>
      </c>
      <c r="D27" s="56" t="s">
        <v>55</v>
      </c>
      <c r="E27" s="56" t="s">
        <v>71</v>
      </c>
      <c r="F27" s="65"/>
      <c r="G27" s="64">
        <v>10182.36</v>
      </c>
      <c r="H27" s="57">
        <f t="shared" si="0"/>
        <v>7007225.3099999996</v>
      </c>
    </row>
    <row r="28" spans="2:14" ht="75" x14ac:dyDescent="0.25">
      <c r="B28" s="54">
        <v>45940</v>
      </c>
      <c r="C28" s="55" t="s">
        <v>72</v>
      </c>
      <c r="D28" s="56" t="s">
        <v>55</v>
      </c>
      <c r="E28" s="56" t="s">
        <v>73</v>
      </c>
      <c r="F28" s="64"/>
      <c r="G28" s="64">
        <v>9586.51</v>
      </c>
      <c r="H28" s="57">
        <f t="shared" si="0"/>
        <v>6997638.7999999998</v>
      </c>
    </row>
    <row r="29" spans="2:14" ht="75" x14ac:dyDescent="0.25">
      <c r="B29" s="54">
        <v>45945</v>
      </c>
      <c r="C29" s="55" t="s">
        <v>74</v>
      </c>
      <c r="D29" s="56" t="s">
        <v>111</v>
      </c>
      <c r="E29" s="56" t="s">
        <v>75</v>
      </c>
      <c r="F29" s="64"/>
      <c r="G29" s="64">
        <v>14940</v>
      </c>
      <c r="H29" s="57">
        <f t="shared" si="0"/>
        <v>6982698.7999999998</v>
      </c>
    </row>
    <row r="30" spans="2:14" ht="90" x14ac:dyDescent="0.25">
      <c r="B30" s="54">
        <v>45945</v>
      </c>
      <c r="C30" s="55" t="s">
        <v>76</v>
      </c>
      <c r="D30" s="56" t="s">
        <v>55</v>
      </c>
      <c r="E30" s="56" t="s">
        <v>77</v>
      </c>
      <c r="F30" s="64"/>
      <c r="G30" s="64">
        <v>6545</v>
      </c>
      <c r="H30" s="57">
        <f t="shared" si="0"/>
        <v>6976153.7999999998</v>
      </c>
      <c r="J30" t="s">
        <v>112</v>
      </c>
    </row>
    <row r="31" spans="2:14" ht="60" x14ac:dyDescent="0.25">
      <c r="B31" s="54">
        <v>45946</v>
      </c>
      <c r="C31" s="55" t="s">
        <v>78</v>
      </c>
      <c r="D31" s="56" t="s">
        <v>79</v>
      </c>
      <c r="E31" s="56" t="s">
        <v>80</v>
      </c>
      <c r="F31" s="64"/>
      <c r="G31" s="64">
        <v>346126.99</v>
      </c>
      <c r="H31" s="57">
        <f t="shared" si="0"/>
        <v>6630026.8099999996</v>
      </c>
    </row>
    <row r="32" spans="2:14" ht="90" x14ac:dyDescent="0.25">
      <c r="B32" s="54">
        <v>45946</v>
      </c>
      <c r="C32" s="55" t="s">
        <v>81</v>
      </c>
      <c r="D32" s="56" t="s">
        <v>82</v>
      </c>
      <c r="E32" s="56" t="s">
        <v>83</v>
      </c>
      <c r="F32" s="64"/>
      <c r="G32" s="64">
        <v>50271.92</v>
      </c>
      <c r="H32" s="57">
        <f t="shared" si="0"/>
        <v>6579754.8899999997</v>
      </c>
      <c r="I32" t="s">
        <v>113</v>
      </c>
    </row>
    <row r="33" spans="2:8" ht="75" x14ac:dyDescent="0.25">
      <c r="B33" s="54">
        <v>45947</v>
      </c>
      <c r="C33" s="55" t="s">
        <v>84</v>
      </c>
      <c r="D33" s="56" t="s">
        <v>85</v>
      </c>
      <c r="E33" s="56" t="s">
        <v>86</v>
      </c>
      <c r="F33" s="64"/>
      <c r="G33" s="64">
        <v>125000</v>
      </c>
      <c r="H33" s="57">
        <f t="shared" si="0"/>
        <v>6454754.8899999997</v>
      </c>
    </row>
    <row r="34" spans="2:8" ht="75" x14ac:dyDescent="0.25">
      <c r="B34" s="54">
        <v>45947</v>
      </c>
      <c r="C34" s="55" t="s">
        <v>87</v>
      </c>
      <c r="D34" s="56" t="s">
        <v>88</v>
      </c>
      <c r="E34" s="56" t="s">
        <v>89</v>
      </c>
      <c r="F34" s="64"/>
      <c r="G34" s="64">
        <v>236000</v>
      </c>
      <c r="H34" s="57">
        <f t="shared" si="0"/>
        <v>6218754.8899999997</v>
      </c>
    </row>
    <row r="35" spans="2:8" ht="60" x14ac:dyDescent="0.25">
      <c r="B35" s="54">
        <v>45947</v>
      </c>
      <c r="C35" s="55" t="s">
        <v>90</v>
      </c>
      <c r="D35" s="56" t="s">
        <v>114</v>
      </c>
      <c r="E35" s="56" t="s">
        <v>91</v>
      </c>
      <c r="F35" s="64"/>
      <c r="G35" s="64">
        <v>8160</v>
      </c>
      <c r="H35" s="57">
        <f t="shared" si="0"/>
        <v>6210594.8899999997</v>
      </c>
    </row>
    <row r="36" spans="2:8" ht="30" x14ac:dyDescent="0.25">
      <c r="B36" s="54">
        <v>45945</v>
      </c>
      <c r="C36" s="55" t="s">
        <v>115</v>
      </c>
      <c r="D36" s="56"/>
      <c r="E36" s="56" t="s">
        <v>116</v>
      </c>
      <c r="F36" s="64"/>
      <c r="G36" s="64">
        <v>290856.34999999998</v>
      </c>
      <c r="H36" s="57">
        <f t="shared" si="0"/>
        <v>5919738.54</v>
      </c>
    </row>
    <row r="37" spans="2:8" ht="30" x14ac:dyDescent="0.25">
      <c r="B37" s="54" t="s">
        <v>92</v>
      </c>
      <c r="C37" s="55">
        <v>140592</v>
      </c>
      <c r="D37" s="56" t="s">
        <v>93</v>
      </c>
      <c r="E37" s="56" t="s">
        <v>117</v>
      </c>
      <c r="F37" s="64">
        <v>1190028</v>
      </c>
      <c r="G37" s="64"/>
      <c r="H37" s="57">
        <f t="shared" si="0"/>
        <v>7109766.54</v>
      </c>
    </row>
    <row r="38" spans="2:8" ht="75" x14ac:dyDescent="0.25">
      <c r="B38" s="54">
        <v>45945</v>
      </c>
      <c r="C38" s="55" t="s">
        <v>107</v>
      </c>
      <c r="D38" s="56" t="s">
        <v>106</v>
      </c>
      <c r="E38" s="56" t="s">
        <v>118</v>
      </c>
      <c r="F38" s="64">
        <v>6136</v>
      </c>
      <c r="G38" s="64"/>
      <c r="H38" s="57">
        <f t="shared" si="0"/>
        <v>7115902.54</v>
      </c>
    </row>
    <row r="39" spans="2:8" ht="60" x14ac:dyDescent="0.25">
      <c r="B39" s="54">
        <v>45943</v>
      </c>
      <c r="C39" s="55" t="s">
        <v>105</v>
      </c>
      <c r="D39" s="56" t="s">
        <v>104</v>
      </c>
      <c r="E39" s="56" t="s">
        <v>103</v>
      </c>
      <c r="F39" s="64">
        <v>9520</v>
      </c>
      <c r="G39" s="64"/>
      <c r="H39" s="57">
        <f t="shared" si="0"/>
        <v>7125422.54</v>
      </c>
    </row>
    <row r="40" spans="2:8" ht="51.6" customHeight="1" x14ac:dyDescent="0.25">
      <c r="B40" s="54">
        <v>45937</v>
      </c>
      <c r="C40" s="55" t="s">
        <v>102</v>
      </c>
      <c r="D40" s="56" t="s">
        <v>119</v>
      </c>
      <c r="E40" s="56" t="s">
        <v>120</v>
      </c>
      <c r="F40" s="64">
        <v>8000</v>
      </c>
      <c r="G40" s="64"/>
      <c r="H40" s="57">
        <f t="shared" si="0"/>
        <v>7133422.54</v>
      </c>
    </row>
    <row r="41" spans="2:8" ht="75" x14ac:dyDescent="0.25">
      <c r="B41" s="54">
        <v>45947</v>
      </c>
      <c r="C41" s="55" t="s">
        <v>101</v>
      </c>
      <c r="D41" s="56" t="s">
        <v>55</v>
      </c>
      <c r="E41" s="56" t="s">
        <v>121</v>
      </c>
      <c r="F41" s="64"/>
      <c r="G41" s="64">
        <v>5307.5</v>
      </c>
      <c r="H41" s="57">
        <f t="shared" si="0"/>
        <v>7128115.04</v>
      </c>
    </row>
    <row r="42" spans="2:8" ht="60" x14ac:dyDescent="0.25">
      <c r="B42" s="54">
        <v>45950</v>
      </c>
      <c r="C42" s="55" t="s">
        <v>100</v>
      </c>
      <c r="D42" s="56" t="s">
        <v>122</v>
      </c>
      <c r="E42" s="56" t="s">
        <v>123</v>
      </c>
      <c r="F42" s="64"/>
      <c r="G42" s="64">
        <v>28727.59</v>
      </c>
      <c r="H42" s="57">
        <f t="shared" si="0"/>
        <v>7099387.4500000002</v>
      </c>
    </row>
    <row r="43" spans="2:8" ht="60" customHeight="1" x14ac:dyDescent="0.25">
      <c r="B43" s="54">
        <v>45951</v>
      </c>
      <c r="C43" s="55" t="s">
        <v>99</v>
      </c>
      <c r="D43" s="56" t="s">
        <v>98</v>
      </c>
      <c r="E43" s="56" t="s">
        <v>124</v>
      </c>
      <c r="F43" s="64"/>
      <c r="G43" s="64">
        <v>248422</v>
      </c>
      <c r="H43" s="57">
        <f t="shared" si="0"/>
        <v>6850965.4500000002</v>
      </c>
    </row>
    <row r="44" spans="2:8" ht="90" x14ac:dyDescent="0.25">
      <c r="B44" s="54">
        <v>45959</v>
      </c>
      <c r="C44" s="55" t="s">
        <v>97</v>
      </c>
      <c r="D44" s="56" t="s">
        <v>55</v>
      </c>
      <c r="E44" s="56" t="s">
        <v>125</v>
      </c>
      <c r="F44" s="64"/>
      <c r="G44" s="64">
        <v>173089</v>
      </c>
      <c r="H44" s="57">
        <f t="shared" si="0"/>
        <v>6677876.4500000002</v>
      </c>
    </row>
    <row r="45" spans="2:8" ht="75" x14ac:dyDescent="0.25">
      <c r="B45" s="54">
        <v>45960</v>
      </c>
      <c r="C45" s="55" t="s">
        <v>96</v>
      </c>
      <c r="D45" s="56" t="s">
        <v>95</v>
      </c>
      <c r="E45" s="56" t="s">
        <v>126</v>
      </c>
      <c r="F45" s="64"/>
      <c r="G45" s="64">
        <v>22441.33</v>
      </c>
      <c r="H45" s="57">
        <f t="shared" si="0"/>
        <v>6655435.1200000001</v>
      </c>
    </row>
    <row r="46" spans="2:8" x14ac:dyDescent="0.25">
      <c r="B46" s="60"/>
      <c r="C46" s="18"/>
      <c r="D46" s="19"/>
      <c r="E46" s="61" t="s">
        <v>94</v>
      </c>
      <c r="F46" s="49">
        <f>SUM(F14:F45)</f>
        <v>1377884</v>
      </c>
      <c r="G46" s="49">
        <f>SUM(G14:G45)</f>
        <v>1863390.4500000004</v>
      </c>
      <c r="H46" s="49">
        <f>+H13+F46-G46</f>
        <v>6655435.1200000001</v>
      </c>
    </row>
    <row r="47" spans="2:8" x14ac:dyDescent="0.25">
      <c r="B47" s="68"/>
      <c r="C47"/>
      <c r="D47" s="21"/>
      <c r="E47" s="69"/>
      <c r="F47" s="59"/>
      <c r="G47" s="59"/>
      <c r="H47" s="59"/>
    </row>
    <row r="48" spans="2:8" x14ac:dyDescent="0.25">
      <c r="B48" s="68"/>
      <c r="C48"/>
      <c r="D48" s="21"/>
      <c r="E48" s="69"/>
      <c r="F48" s="59"/>
      <c r="G48" s="59"/>
      <c r="H48" s="59"/>
    </row>
    <row r="49" spans="2:8" x14ac:dyDescent="0.25">
      <c r="B49" s="68"/>
      <c r="C49"/>
      <c r="D49" s="21"/>
      <c r="E49" s="69"/>
      <c r="F49" s="59"/>
      <c r="G49" s="59"/>
      <c r="H49" s="59"/>
    </row>
    <row r="53" spans="2:8" x14ac:dyDescent="0.25">
      <c r="B53" s="80" t="s">
        <v>19</v>
      </c>
      <c r="C53" s="80"/>
      <c r="D53" s="22"/>
      <c r="E53" s="71" t="s">
        <v>127</v>
      </c>
      <c r="F53" s="72"/>
      <c r="G53" s="80" t="s">
        <v>128</v>
      </c>
      <c r="H53" s="80"/>
    </row>
    <row r="54" spans="2:8" x14ac:dyDescent="0.25">
      <c r="B54" s="77" t="s">
        <v>129</v>
      </c>
      <c r="C54" s="77"/>
      <c r="D54" s="22"/>
      <c r="E54" s="50" t="s">
        <v>130</v>
      </c>
      <c r="F54" s="72"/>
      <c r="G54" s="75" t="s">
        <v>131</v>
      </c>
      <c r="H54" s="75"/>
    </row>
    <row r="55" spans="2:8" x14ac:dyDescent="0.25">
      <c r="B55"/>
      <c r="C55"/>
      <c r="D55"/>
      <c r="E55" s="72"/>
    </row>
  </sheetData>
  <mergeCells count="8">
    <mergeCell ref="B54:C54"/>
    <mergeCell ref="G54:H54"/>
    <mergeCell ref="D6:H6"/>
    <mergeCell ref="B8:H8"/>
    <mergeCell ref="B9:H9"/>
    <mergeCell ref="B10:H10"/>
    <mergeCell ref="B53:C53"/>
    <mergeCell ref="G53:H53"/>
  </mergeCells>
  <pageMargins left="0.19685039370078741" right="0.19685039370078741" top="0.15748031496062992" bottom="0.19685039370078741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 cta 962</vt:lpstr>
      <vt:lpstr>OCTUBRE-cta 344</vt:lpstr>
      <vt:lpstr>OCTUBRE-cta.336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2025-11-12T15:57:32Z</cp:lastPrinted>
  <dcterms:created xsi:type="dcterms:W3CDTF">2025-11-03T15:03:39Z</dcterms:created>
  <dcterms:modified xsi:type="dcterms:W3CDTF">2025-11-14T14:40:48Z</dcterms:modified>
</cp:coreProperties>
</file>