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5\11- Noviembre\"/>
    </mc:Choice>
  </mc:AlternateContent>
  <xr:revisionPtr revIDLastSave="0" documentId="8_{442F9DF1-023B-4E18-8DEF-61CA43861592}" xr6:coauthVersionLast="47" xr6:coauthVersionMax="47" xr10:uidLastSave="{00000000-0000-0000-0000-000000000000}"/>
  <bookViews>
    <workbookView xWindow="-120" yWindow="-120" windowWidth="29040" windowHeight="15720" activeTab="2" xr2:uid="{100E0581-BDD3-48EB-9E18-4597241AB99B}"/>
  </bookViews>
  <sheets>
    <sheet name="NOV.336-2025" sheetId="8" r:id="rId1"/>
    <sheet name="NOV.962- 2025" sheetId="3" r:id="rId2"/>
    <sheet name="NOV- 344-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8" l="1"/>
  <c r="F41" i="8"/>
  <c r="H41" i="8" s="1"/>
  <c r="H13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G19" i="3" l="1"/>
  <c r="F19" i="3"/>
  <c r="H13" i="3"/>
  <c r="H14" i="3" s="1"/>
  <c r="H15" i="3" s="1"/>
  <c r="H16" i="3" s="1"/>
  <c r="G19" i="2" l="1"/>
  <c r="H19" i="2" s="1"/>
  <c r="H17" i="2"/>
  <c r="H18" i="2" s="1"/>
</calcChain>
</file>

<file path=xl/sharedStrings.xml><?xml version="1.0" encoding="utf-8"?>
<sst xmlns="http://schemas.openxmlformats.org/spreadsheetml/2006/main" count="156" uniqueCount="124">
  <si>
    <t>VALORES EN RD$</t>
  </si>
  <si>
    <t>.</t>
  </si>
  <si>
    <t>CUENTA BANCARIA  NO. 010-2521344</t>
  </si>
  <si>
    <t>RELACION DE EGRESOS MES DE NOVIEMBRE-2025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</si>
  <si>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</si>
  <si>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</si>
  <si>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</si>
  <si>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</si>
  <si>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</si>
  <si>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</si>
  <si>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</si>
  <si>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30  DE OCTUBRE- 2025</t>
  </si>
  <si>
    <t>COMISIION BANCARIA BANCO  RESEERVAS</t>
  </si>
  <si>
    <t>BALANCE AL 31 DE NOVIEMBRE-2025</t>
  </si>
  <si>
    <t>Licda. Miledy de los Santos</t>
  </si>
  <si>
    <t>Licda. Austria Tavera Castillo</t>
  </si>
  <si>
    <t>Licda. Sandra Ramírez  Cubilete</t>
  </si>
  <si>
    <t>Contadora</t>
  </si>
  <si>
    <t>Encda. Departamento de Contabilidad</t>
  </si>
  <si>
    <t>Directora Administrativa y Financiera</t>
  </si>
  <si>
    <t xml:space="preserve">                                                   </t>
  </si>
  <si>
    <t>CUENTA BANCARIA  NO. 9607310962</t>
  </si>
  <si>
    <t>RELACIÓN DE EGRESOS DEL MES NOVIEMBRE 2025</t>
  </si>
  <si>
    <t>BALANCE AL 30  DE  OCTUBRE- 2025</t>
  </si>
  <si>
    <t>TRANSFERENCIA</t>
  </si>
  <si>
    <t>DE LA CUENTA CUT</t>
  </si>
  <si>
    <t>YULIVIER LA HOZ JIMENEZ</t>
  </si>
  <si>
    <t>REPOSICION FONDO DE CAJA CHICA DE LA DIRECCION GENERAL Y FINANCIERA SEGÚN COMPROBANTE NO.623 AL 644</t>
  </si>
  <si>
    <t>KIMBERLEY E. FERNANDEZ</t>
  </si>
  <si>
    <t>REPOSICION FONDO DE CAJA CHICA DEFAE,SEGÚN COMPROBANTE DEL NO.,46-</t>
  </si>
  <si>
    <t>E/D</t>
  </si>
  <si>
    <t>BANCO DE RESERVAS</t>
  </si>
  <si>
    <t>COMISIONES Y MANEJO DE CUENTA</t>
  </si>
  <si>
    <t>Licda. Austria Taveras Castillo</t>
  </si>
  <si>
    <t>Licda. Sandra Ramírez Cubilete</t>
  </si>
  <si>
    <t>Encda.Departamento de Contabilidad</t>
  </si>
  <si>
    <t>Directora Administrativa</t>
  </si>
  <si>
    <t>CUENTA BANCARIA  NO. 010-252133-6</t>
  </si>
  <si>
    <t>RELACIÓN DE INGRESOS DEL MES DE NOVIEMBRE  2025</t>
  </si>
  <si>
    <t>BALANCE AL 30  OCTUBRE-2025</t>
  </si>
  <si>
    <t>RECIBO NO. 7910</t>
  </si>
  <si>
    <t>LUIS JOSE GERMAN GALLART</t>
  </si>
  <si>
    <t>SALDO ARRENDAMIENTO DE LA SALA MANUEL RUEDA PARA LA REALIZACION DE DOS FUNCIONES DE LA OBRA DE TEATRO LOS VECINOS DE ARRIBA LOS DIAS 17 Y 18 DE OCTUBRE 2025</t>
  </si>
  <si>
    <t>RECIBO NO. 7911</t>
  </si>
  <si>
    <t>JAMIRIS ESTHER DISLA PASCASIO</t>
  </si>
  <si>
    <t xml:space="preserve">ARRENDAMIENTO DE LA CAFETERIA DE LA ESCUELA DE BELLAS ARTES DE SANTIAGO, CORRESPONDIENTE AL MES DE OCTUBRE 2025
</t>
  </si>
  <si>
    <t>RECIBO NO. 7912</t>
  </si>
  <si>
    <t>VANESSA BECKYRENE CUCURULLO PEREZ</t>
  </si>
  <si>
    <r>
      <t xml:space="preserve">ARRENDAMIENTO DE LA SALA MANUEL RUEDA PARA REALIZAR DOS FUNCIONES DEL ESPECTACULO DE DANZA </t>
    </r>
    <r>
      <rPr>
        <sz val="11"/>
        <color theme="1"/>
        <rFont val="Calibri"/>
        <family val="2"/>
      </rPr>
      <t>"DARE TO DREAM JR"</t>
    </r>
    <r>
      <rPr>
        <sz val="11"/>
        <color theme="1"/>
        <rFont val="Calibri"/>
        <family val="2"/>
        <scheme val="minor"/>
      </rPr>
      <t xml:space="preserve">
</t>
    </r>
  </si>
  <si>
    <t>RECIBO NO. 7913</t>
  </si>
  <si>
    <t>EAST COAST PRODUCTIONS, S.R.L.</t>
  </si>
  <si>
    <t>PAGO POR ARRENDAMIENTO DE LA SALA MANUEL RUEDA PARA REALIZAR EL SHOW DE TALENTOS TERCERA TEMPORADA DOMINICANA'S GOT TALENT</t>
  </si>
  <si>
    <t>RECIBO NO. 7914</t>
  </si>
  <si>
    <t>LOUIS ERICK GUZMAN ALCANTARA</t>
  </si>
  <si>
    <t>ABONO A CUENTA POR ARRENDAMIENTO DE LA SALA MANUEL RUEDA PARA DIVERSOS ESPECTACULOS ENTRE ELLOS ESPECTACULO DE DANZA ALEGORIA DOMINICANA, ROYALTY NAVIDEÑO Y EVENTO PRO-RECAUDACION ROYALY</t>
  </si>
  <si>
    <t>LIB-2983-1</t>
  </si>
  <si>
    <t>DIRECCION GENERAL DE BELLAS ARTES</t>
  </si>
  <si>
    <t>VIATICOS POR VIAJE A   LA ESCELA DE BELLAS ARTES DE MOA A REUNION CON PROFESORES ,COORDINACION ACADEMICA Y REGISTRO PARA REVISION DE EXPEDIENTES DE LOS ESTUDIEANTE DE MUSICA.EL 4 DE NOVIEMBRE-2025.</t>
  </si>
  <si>
    <t>LIB-2985-1</t>
  </si>
  <si>
    <t>VIATICOS AL PERSONAL QUE VIAJARAN A SABANA IGLESIA PROVINCIA SANTIAGO A REALIZAR LEVANTAMIENTO PARA UN FUTURA ESTABLECIMIENTO DE UNA ESCUELA DE BELLAS ARTES EN COMUNIDAD . EL DIA 7-NOV.-2025</t>
  </si>
  <si>
    <t>LIB-3005-1-</t>
  </si>
  <si>
    <t>GASTO DE TRANSPORTES POR USO DE MOTOR DE LOS MENSAJEROS EXTERNOS DE ESTA INSTITUCION MES DE NOVIEMRE-2025</t>
  </si>
  <si>
    <t>LIB-3044-1-</t>
  </si>
  <si>
    <t>VIATICOS AL PERSONAL QUE  VIAJARAN AZUA A LLEVAR NOTIFICACIONES DE ACTO DE ALGUACIL AL PALACIO DE JUSTCIA DE ESA LOCALIDAD.EL DIA 4 DE NOVIEMBRE-2025.</t>
  </si>
  <si>
    <t xml:space="preserve">                                                                                                                                                    </t>
  </si>
  <si>
    <t>LIB-3107-1-</t>
  </si>
  <si>
    <t>RAYSA FANNY SANDOVAL</t>
  </si>
  <si>
    <t xml:space="preserve">                                  </t>
  </si>
  <si>
    <t xml:space="preserve"> </t>
  </si>
  <si>
    <t>TOTAL AL 30 DE NOVIEMBRE, 2025</t>
  </si>
  <si>
    <t>Licda. Sandra Y. Ramírez Cubilete</t>
  </si>
  <si>
    <r>
      <rPr>
        <sz val="11"/>
        <color theme="1"/>
        <rFont val="Calibri"/>
        <family val="2"/>
        <scheme val="minor"/>
      </rPr>
      <t xml:space="preserve">Contadora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</t>
    </r>
  </si>
  <si>
    <t>Encargada Departameto Contabilidad</t>
  </si>
  <si>
    <t>Directora  Administrativa y Financiera</t>
  </si>
  <si>
    <t>PAGO FACTURA NO.B150000180 POR SERVICIOS DE INSTALACION DE VENTANA Y LUCES  LED PARA LOS BAÑOS DE LAS ESCUELA DE MUSICA DE BELLAS ARTES.</t>
  </si>
  <si>
    <t>LIB-3125-1-</t>
  </si>
  <si>
    <t>VIATICOS AL PERSONAL QUE VIAJARON A BANI A SUPERVISAR LOS TRABAJOS DE INFRAESTRUCTURA ANTE DE LA APERTURA DE LA ESCUELA. EL DIA 11 NOVIEMBRE-2025</t>
  </si>
  <si>
    <t>LIB-3127-1-</t>
  </si>
  <si>
    <t>VIATICOS AL PERSONAL QUE VIAJO                                                                                                 A LA ESCUELA DE BELLAS ARTES DE BONAO A PRESENTAR      AL PERSONAL DOCENTES Y ADMINISTRATIVOS. EL DIRECTOR NUEVO. EL DIA 6-11-2025.</t>
  </si>
  <si>
    <t>LIB-3130-1-</t>
  </si>
  <si>
    <t>VIATICOS AL PERSONAL QUE VIAJARA A LA ESCUELA DE BELLAS ARTES DE SAN FRANCISCO DE MACORIS PARA ASISTIR A LA ENTREVISTA DE ENTREGA DE CERTIFICADO  DEL CURSO ESPECIAL DE PIANO Y CELEBRACION DEL DIA DEL MUSICO EL DIA 21-11-2025.</t>
  </si>
  <si>
    <t>LIB-3150-1-</t>
  </si>
  <si>
    <t>GRUPO ALASKA</t>
  </si>
  <si>
    <t>SERVICIOS DE RELLENADOS   DE BOTELLONES DE AGUA PARA USO EN EL PALACIO DE BELLAS ARTES SEGÚN FACTURAS VARIAS</t>
  </si>
  <si>
    <t>LIB-3152-1-</t>
  </si>
  <si>
    <t>VIATICOS   AL PERSONAL  QUE VIAJO A LA CIUDAD DE NEW YORK, ESTADOS UNIDOS A PARTICIPAR  EN LAS RELACIONES INSTITUCIONALES Y PRESENTAR UN PROGRAMA DE CANCIONE DOINICANA TITULADO VOCES DE QUISQUEYA DEL 21 AL31 OCTUBRE-2025.</t>
  </si>
  <si>
    <t>LIB-3170-1-</t>
  </si>
  <si>
    <t>ALL OFFICE SOLUTIONS TS,SRL</t>
  </si>
  <si>
    <t>PAGO FACTURA NO.B15000O3022 POR SERVICIOS DE ALQUILER . DE IMPRESORA DE DOCUMENTOS PARA EL PALACIO DE BELLAS ARTES. MES DE OCTUBRE-2025.</t>
  </si>
  <si>
    <t>LIB-3134-1-</t>
  </si>
  <si>
    <t>REGION GRAFICA Y MULTISERVICIOS, SRL</t>
  </si>
  <si>
    <t>PAGO FACTURA B1500000022 POR SERVICIOS DE IMPRESORA PARA DIFERENTES ACTIVIDADES DE LA DIRECCON DE GESTON Y DIFUSION Y LA DIRECCION DE EDUCACION Y DIFUSION Y LA DIRECCION DE EDUCACION Y FORMACION ARTISTICA ESPECIALIZADA DE ESTA DIRECCION</t>
  </si>
  <si>
    <t>LIB-3207--1-</t>
  </si>
  <si>
    <t>MAGNA MOTORS</t>
  </si>
  <si>
    <t>PAGO FACTURA B 450000002235 POR SERVICIOS DE MANTENIMIENTO DE  EHICULOS HYUNDAI STORIA AUTOMATICOS DIESEL 2023</t>
  </si>
  <si>
    <t>LIB-3279-1</t>
  </si>
  <si>
    <t>VIATICOS AL PERSONAL DEL BALLET NACIONAL DOMINICANO    QUE VIAJARA A LA UNIVERSIDAD CATOLICA NORDESRTANA (UCNE) DE SAN FRANCISCO DE MACORIS A PRESENTAR EL ESPECTAULO "SINESTESIA) EL DIA 19-11-2025.</t>
  </si>
  <si>
    <t>LIB-3281-1</t>
  </si>
  <si>
    <t>VIATICOS AL CHOFEEER QUE VIAJARA AL CENTRO CULTURAL DE BANRESERVAS DE SANTIAGO A TRANSPORTAR A LA  DIRECTORA GENERAL DE LA DGA. EL DIA 29-11-2025.</t>
  </si>
  <si>
    <t>LIB-3212-1</t>
  </si>
  <si>
    <t>GRUPO BRIZATLANTE DEL CARIBE SRL</t>
  </si>
  <si>
    <t>PAGO FACTURA B1500000727 POR ADQUISICION DE AZUCAR CREMA PARA USO DEL PALACIO DE BELLAS ARTES.</t>
  </si>
  <si>
    <t>28-11-225</t>
  </si>
  <si>
    <t>RECIBO-7915</t>
  </si>
  <si>
    <t>FUNDACION TEATRO CUCARA MACARA INC.</t>
  </si>
  <si>
    <t>ARRENDAIENTO DE LA SALA MANUEL RUESA PARA REALIZAR (6)  FUNCIONES DEL CUENTO FESTIVAL INTERNACIONAAAL DE TEATRO PARA LA JUVENTUD</t>
  </si>
  <si>
    <t>Austria Tavares Castillo</t>
  </si>
  <si>
    <t>LIB-3168-1</t>
  </si>
  <si>
    <t>PABLO YORADY DE JE DE JESUS NIVAR</t>
  </si>
  <si>
    <t>CONTRATACION DE SERVICIOS DE PLOMERIA PARA EL BAÑO DEL 1ER PISO DE LA ESCUELA DE MUSICA DE BELLAS ARTES</t>
  </si>
  <si>
    <t>LIB-3034-1</t>
  </si>
  <si>
    <t>PAGO FACTURA NO.B1500000178 POR SUMINISTRO E INSTALACION DE BOMBA SUMERGIBLE PARA EDIFICIO DE LAS ESCUELA DE BELLAS ARTES</t>
  </si>
  <si>
    <t>LIB-3311-1</t>
  </si>
  <si>
    <t>DATA IMPORT EIRL</t>
  </si>
  <si>
    <t>PAGO FACTURA NO.B1500000706 POR ADQUISICION DE ACCESORIOS DE TECNOLOGICOS PARA DIFERENTES AREAS DE LA DGBA</t>
  </si>
  <si>
    <t>LIB-3302-1</t>
  </si>
  <si>
    <t>SEGROS SURA ,S.A</t>
  </si>
  <si>
    <t>PAGO FATURA E450000000458 CONTRATACION DE LOS SEGUROS PARA TRES (3) VEHICULOS PROPIEDAD DEL PALACIO DE BELLAS ARTES</t>
  </si>
  <si>
    <t>LIB-3316-1</t>
  </si>
  <si>
    <t>GT CONSULTING  SRL</t>
  </si>
  <si>
    <t>PAGO FACTURA B450000000125 SERVICIOS DE RENOVACION DE COVERTURA DE SOPORTES DEL PRODUCTO FORTIGATE 100F PARA TRANSFORMACION DIGITAL</t>
  </si>
  <si>
    <t>VIATICOS AL PERSONAL DEL BALLET NACIONAL DOMINICANO QUE VIAJO A LA UNIVERSIDAD CATOLICA NORDESTANA UCNE DE SAN FRANCISCO DE MACORISSSS PRESENTAR SINESTESIA EL DIA 19--11-2025</t>
  </si>
  <si>
    <t>REPOSICION FONDO ESPECIFICO</t>
  </si>
  <si>
    <t>BALANCE AL 30 DE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</si>
</sst>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</font>
    <font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wrapText="1" readingOrder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0" fillId="3" borderId="2" xfId="0" applyNumberFormat="1" applyFill="1" applyBorder="1"/>
    <xf numFmtId="0" fontId="8" fillId="3" borderId="2" xfId="0" applyFont="1" applyFill="1" applyBorder="1" applyAlignment="1">
      <alignment readingOrder="1"/>
    </xf>
    <xf numFmtId="0" fontId="9" fillId="3" borderId="6" xfId="0" applyFont="1" applyFill="1" applyBorder="1" applyAlignment="1">
      <alignment wrapText="1"/>
    </xf>
    <xf numFmtId="0" fontId="10" fillId="4" borderId="0" xfId="0" applyFont="1" applyFill="1" applyAlignment="1">
      <alignment horizontal="center"/>
    </xf>
    <xf numFmtId="43" fontId="5" fillId="0" borderId="2" xfId="1" applyFont="1" applyFill="1" applyBorder="1" applyAlignment="1"/>
    <xf numFmtId="43" fontId="1" fillId="0" borderId="2" xfId="1" applyFont="1" applyBorder="1"/>
    <xf numFmtId="4" fontId="0" fillId="0" borderId="2" xfId="0" applyNumberFormat="1" applyBorder="1"/>
    <xf numFmtId="0" fontId="11" fillId="3" borderId="2" xfId="0" applyFont="1" applyFill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10" fillId="4" borderId="8" xfId="0" applyFont="1" applyFill="1" applyBorder="1" applyAlignment="1">
      <alignment horizontal="center"/>
    </xf>
    <xf numFmtId="43" fontId="2" fillId="0" borderId="7" xfId="0" applyNumberFormat="1" applyFont="1" applyBorder="1"/>
    <xf numFmtId="43" fontId="2" fillId="0" borderId="2" xfId="0" applyNumberFormat="1" applyFont="1" applyBorder="1"/>
    <xf numFmtId="4" fontId="2" fillId="0" borderId="2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wrapText="1" readingOrder="1"/>
    </xf>
    <xf numFmtId="0" fontId="8" fillId="3" borderId="2" xfId="0" applyFont="1" applyFill="1" applyBorder="1" applyAlignment="1">
      <alignment wrapText="1" readingOrder="1"/>
    </xf>
    <xf numFmtId="0" fontId="9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center" wrapText="1"/>
    </xf>
    <xf numFmtId="14" fontId="0" fillId="3" borderId="2" xfId="0" applyNumberFormat="1" applyFill="1" applyBorder="1" applyAlignment="1">
      <alignment horizontal="right"/>
    </xf>
    <xf numFmtId="0" fontId="13" fillId="3" borderId="2" xfId="0" applyFont="1" applyFill="1" applyBorder="1" applyAlignment="1">
      <alignment wrapText="1"/>
    </xf>
    <xf numFmtId="0" fontId="14" fillId="3" borderId="2" xfId="0" applyFont="1" applyFill="1" applyBorder="1" applyAlignment="1">
      <alignment vertical="center" wrapText="1"/>
    </xf>
    <xf numFmtId="43" fontId="0" fillId="0" borderId="2" xfId="1" applyFont="1" applyBorder="1"/>
    <xf numFmtId="0" fontId="8" fillId="3" borderId="2" xfId="0" applyFont="1" applyFill="1" applyBorder="1" applyAlignment="1">
      <alignment horizontal="left" readingOrder="1"/>
    </xf>
    <xf numFmtId="0" fontId="0" fillId="0" borderId="2" xfId="0" applyBorder="1" applyAlignment="1">
      <alignment wrapText="1"/>
    </xf>
    <xf numFmtId="0" fontId="6" fillId="0" borderId="2" xfId="0" applyFont="1" applyBorder="1"/>
    <xf numFmtId="0" fontId="0" fillId="0" borderId="0" xfId="0" applyAlignment="1">
      <alignment horizontal="left" indent="1"/>
    </xf>
    <xf numFmtId="0" fontId="10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wrapText="1" readingOrder="1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43" fontId="2" fillId="0" borderId="2" xfId="1" applyFont="1" applyBorder="1"/>
    <xf numFmtId="14" fontId="0" fillId="0" borderId="2" xfId="0" applyNumberForma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43" fontId="0" fillId="0" borderId="2" xfId="0" applyNumberFormat="1" applyBorder="1"/>
    <xf numFmtId="0" fontId="19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43" fontId="2" fillId="0" borderId="0" xfId="1" applyFont="1" applyBorder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43" fontId="1" fillId="0" borderId="2" xfId="1" applyFont="1" applyBorder="1" applyAlignment="1"/>
    <xf numFmtId="43" fontId="2" fillId="0" borderId="2" xfId="1" applyFont="1" applyBorder="1" applyAlignment="1"/>
    <xf numFmtId="43" fontId="3" fillId="0" borderId="2" xfId="1" applyFont="1" applyBorder="1" applyAlignment="1"/>
    <xf numFmtId="0" fontId="2" fillId="5" borderId="2" xfId="0" applyFont="1" applyFill="1" applyBorder="1" applyAlignment="1">
      <alignment wrapText="1"/>
    </xf>
    <xf numFmtId="43" fontId="2" fillId="5" borderId="2" xfId="1" applyFont="1" applyFill="1" applyBorder="1"/>
    <xf numFmtId="14" fontId="3" fillId="0" borderId="0" xfId="0" applyNumberFormat="1" applyFont="1"/>
    <xf numFmtId="43" fontId="0" fillId="0" borderId="0" xfId="1" applyFont="1"/>
    <xf numFmtId="43" fontId="0" fillId="0" borderId="0" xfId="0" applyNumberFormat="1"/>
    <xf numFmtId="43" fontId="2" fillId="0" borderId="0" xfId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998221</xdr:colOff>
      <xdr:row>0</xdr:row>
      <xdr:rowOff>0</xdr:rowOff>
    </xdr:from>
    <xdr:to>
      <xdr:col>5</xdr:col>
      <xdr:colOff>640080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81A83A-6D2D-4460-83F2-3F34D7B767D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66061" y="0"/>
          <a:ext cx="4892039" cy="1211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1607821</xdr:colOff>
      <xdr:row>0</xdr:row>
      <xdr:rowOff>0</xdr:rowOff>
    </xdr:from>
    <xdr:to>
      <xdr:col>5</xdr:col>
      <xdr:colOff>520066</xdr:colOff>
      <xdr:row>6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A96A0-474A-49C0-B15B-50D606513D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175761" y="0"/>
          <a:ext cx="3423285" cy="1264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784861</xdr:colOff>
      <xdr:row>0</xdr:row>
      <xdr:rowOff>45720</xdr:rowOff>
    </xdr:from>
    <xdr:to>
      <xdr:col>6</xdr:col>
      <xdr:colOff>83821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FA58F7-CBD1-421C-94F9-477B50736AD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66061" y="45720"/>
          <a:ext cx="4297680" cy="1935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0461-1C49-4B03-9FB5-D23F100B8875}">
  <dimension ref="B1:N57"/>
  <sheetViews>
    <sheetView workbookViewId="0">
      <selection activeCell="J41" sqref="J41"/>
    </sheetView>
  </sheetViews>
  <sheetFormatPr baseColWidth="10" defaultRowHeight="15" x14ac:dyDescent="0.25"/>
  <cols>
    <col min="1" max="1" width="4.5703125" customWidth="1"/>
    <col min="2" max="2" width="11.5703125" style="62"/>
    <col min="3" max="3" width="9.7109375" style="62" customWidth="1"/>
    <col min="4" max="4" width="28.140625" style="62" customWidth="1"/>
    <col min="5" max="5" width="48.42578125" style="62" customWidth="1"/>
    <col min="6" max="6" width="16.28515625" style="62" customWidth="1"/>
    <col min="7" max="7" width="14" style="62" customWidth="1"/>
    <col min="8" max="8" width="16.85546875" style="62" customWidth="1"/>
    <col min="10" max="10" width="13.140625" bestFit="1" customWidth="1"/>
  </cols>
  <sheetData>
    <row r="1" spans="2:12" x14ac:dyDescent="0.25">
      <c r="B1" s="43"/>
      <c r="C1" s="44"/>
      <c r="D1" s="43"/>
      <c r="E1" s="43"/>
      <c r="F1" s="43"/>
      <c r="G1" s="43"/>
      <c r="H1" s="43"/>
    </row>
    <row r="2" spans="2:12" x14ac:dyDescent="0.25">
      <c r="B2" s="43"/>
      <c r="C2" s="44"/>
      <c r="D2" s="43"/>
      <c r="E2" s="43"/>
      <c r="F2" s="43"/>
      <c r="G2" s="43"/>
      <c r="H2" s="43"/>
    </row>
    <row r="3" spans="2:12" x14ac:dyDescent="0.25">
      <c r="B3" s="43"/>
      <c r="C3" s="44"/>
      <c r="D3" s="43"/>
      <c r="E3" s="43"/>
      <c r="F3" s="43"/>
      <c r="G3" s="43"/>
      <c r="H3" s="43"/>
    </row>
    <row r="4" spans="2:12" x14ac:dyDescent="0.25">
      <c r="B4" s="43"/>
      <c r="C4" s="44"/>
      <c r="D4" s="43"/>
      <c r="E4" s="43"/>
      <c r="F4" s="43"/>
      <c r="G4" s="43"/>
      <c r="H4" s="43"/>
    </row>
    <row r="5" spans="2:12" x14ac:dyDescent="0.25">
      <c r="B5" s="43"/>
      <c r="C5" s="44"/>
      <c r="D5" s="43"/>
      <c r="E5" s="43"/>
      <c r="F5" s="43"/>
      <c r="G5" s="43"/>
      <c r="H5" s="43"/>
    </row>
    <row r="6" spans="2:12" x14ac:dyDescent="0.25">
      <c r="B6" s="43"/>
      <c r="C6" s="44"/>
      <c r="D6" s="79"/>
      <c r="E6" s="79"/>
      <c r="F6" s="79"/>
      <c r="G6" s="79"/>
      <c r="H6" s="79"/>
    </row>
    <row r="7" spans="2:12" x14ac:dyDescent="0.25">
      <c r="B7" s="43"/>
      <c r="C7" s="44"/>
      <c r="D7" s="64"/>
      <c r="E7" s="64"/>
      <c r="F7" s="64"/>
      <c r="G7" s="64"/>
      <c r="H7" s="64"/>
    </row>
    <row r="8" spans="2:12" x14ac:dyDescent="0.25">
      <c r="B8" s="79" t="s">
        <v>37</v>
      </c>
      <c r="C8" s="79"/>
      <c r="D8" s="79"/>
      <c r="E8" s="79"/>
      <c r="F8" s="79"/>
      <c r="G8" s="79"/>
      <c r="H8" s="79"/>
    </row>
    <row r="9" spans="2:12" x14ac:dyDescent="0.25">
      <c r="B9" s="79" t="s">
        <v>38</v>
      </c>
      <c r="C9" s="79"/>
      <c r="D9" s="79"/>
      <c r="E9" s="79"/>
      <c r="F9" s="79"/>
      <c r="G9" s="79"/>
      <c r="H9" s="79"/>
    </row>
    <row r="10" spans="2:12" ht="15.75" thickBot="1" x14ac:dyDescent="0.3">
      <c r="B10" s="80" t="s">
        <v>0</v>
      </c>
      <c r="C10" s="80"/>
      <c r="D10" s="80"/>
      <c r="E10" s="80"/>
      <c r="F10" s="80"/>
      <c r="G10" s="80"/>
      <c r="H10" s="79"/>
    </row>
    <row r="11" spans="2:12" ht="39" x14ac:dyDescent="0.25">
      <c r="B11" s="45" t="s">
        <v>4</v>
      </c>
      <c r="C11" s="46" t="s">
        <v>5</v>
      </c>
      <c r="D11" s="47" t="s">
        <v>6</v>
      </c>
      <c r="E11" s="47" t="s">
        <v>7</v>
      </c>
      <c r="F11" s="47" t="s">
        <v>8</v>
      </c>
      <c r="G11" s="48" t="s">
        <v>9</v>
      </c>
      <c r="H11" s="49" t="s">
        <v>10</v>
      </c>
    </row>
    <row r="12" spans="2:12" x14ac:dyDescent="0.25">
      <c r="B12" s="50"/>
      <c r="C12" s="50"/>
      <c r="D12" s="51"/>
      <c r="E12" s="54" t="s">
        <v>39</v>
      </c>
      <c r="F12" s="50"/>
      <c r="G12" s="50"/>
      <c r="H12" s="52">
        <v>6655435.1200000001</v>
      </c>
    </row>
    <row r="13" spans="2:12" ht="54" customHeight="1" x14ac:dyDescent="0.25">
      <c r="B13" s="53">
        <v>45967</v>
      </c>
      <c r="C13" s="66" t="s">
        <v>40</v>
      </c>
      <c r="D13" s="55" t="s">
        <v>41</v>
      </c>
      <c r="E13" s="55" t="s">
        <v>42</v>
      </c>
      <c r="F13" s="67">
        <v>118000</v>
      </c>
      <c r="G13" s="67"/>
      <c r="H13" s="68">
        <f>H12+F13-G13</f>
        <v>6773435.1200000001</v>
      </c>
    </row>
    <row r="14" spans="2:12" ht="45" customHeight="1" x14ac:dyDescent="0.25">
      <c r="B14" s="53">
        <v>45972</v>
      </c>
      <c r="C14" s="66" t="s">
        <v>43</v>
      </c>
      <c r="D14" s="55" t="s">
        <v>44</v>
      </c>
      <c r="E14" s="55" t="s">
        <v>45</v>
      </c>
      <c r="F14" s="67">
        <v>8000</v>
      </c>
      <c r="G14" s="56"/>
      <c r="H14" s="68">
        <f t="shared" ref="H14:H39" si="0">H13+F14-G14</f>
        <v>6781435.1200000001</v>
      </c>
    </row>
    <row r="15" spans="2:12" ht="57.6" customHeight="1" x14ac:dyDescent="0.25">
      <c r="B15" s="53">
        <v>45978</v>
      </c>
      <c r="C15" s="66" t="s">
        <v>46</v>
      </c>
      <c r="D15" s="55" t="s">
        <v>47</v>
      </c>
      <c r="E15" s="55" t="s">
        <v>48</v>
      </c>
      <c r="F15" s="67">
        <v>25000</v>
      </c>
      <c r="G15" s="56"/>
      <c r="H15" s="68">
        <f t="shared" si="0"/>
        <v>6806435.1200000001</v>
      </c>
      <c r="L15" s="57"/>
    </row>
    <row r="16" spans="2:12" ht="48" customHeight="1" x14ac:dyDescent="0.25">
      <c r="B16" s="53">
        <v>45986</v>
      </c>
      <c r="C16" s="66" t="s">
        <v>49</v>
      </c>
      <c r="D16" s="55" t="s">
        <v>50</v>
      </c>
      <c r="E16" s="37" t="s">
        <v>51</v>
      </c>
      <c r="F16" s="67">
        <v>563000</v>
      </c>
      <c r="G16" s="56"/>
      <c r="H16" s="68">
        <f t="shared" si="0"/>
        <v>7369435.1200000001</v>
      </c>
    </row>
    <row r="17" spans="2:14" ht="75" x14ac:dyDescent="0.25">
      <c r="B17" s="53">
        <v>45986</v>
      </c>
      <c r="C17" s="66" t="s">
        <v>52</v>
      </c>
      <c r="D17" s="55" t="s">
        <v>53</v>
      </c>
      <c r="E17" s="37" t="s">
        <v>54</v>
      </c>
      <c r="F17" s="67">
        <v>15000</v>
      </c>
      <c r="G17" s="67"/>
      <c r="H17" s="68">
        <f t="shared" si="0"/>
        <v>7384435.1200000001</v>
      </c>
    </row>
    <row r="18" spans="2:14" ht="75" x14ac:dyDescent="0.25">
      <c r="B18" s="53">
        <v>45966</v>
      </c>
      <c r="C18" s="37" t="s">
        <v>55</v>
      </c>
      <c r="D18" s="55" t="s">
        <v>56</v>
      </c>
      <c r="E18" s="37" t="s">
        <v>57</v>
      </c>
      <c r="F18" s="67"/>
      <c r="G18" s="67">
        <v>2362.5</v>
      </c>
      <c r="H18" s="68">
        <f t="shared" si="0"/>
        <v>7382072.6200000001</v>
      </c>
    </row>
    <row r="19" spans="2:14" ht="75" x14ac:dyDescent="0.25">
      <c r="B19" s="53">
        <v>45967</v>
      </c>
      <c r="C19" s="37" t="s">
        <v>58</v>
      </c>
      <c r="D19" s="55" t="s">
        <v>56</v>
      </c>
      <c r="E19" s="37" t="s">
        <v>59</v>
      </c>
      <c r="F19" s="67"/>
      <c r="G19" s="67">
        <v>5810</v>
      </c>
      <c r="H19" s="68">
        <f t="shared" si="0"/>
        <v>7376262.6200000001</v>
      </c>
    </row>
    <row r="20" spans="2:14" ht="45" x14ac:dyDescent="0.25">
      <c r="B20" s="53">
        <v>45969</v>
      </c>
      <c r="C20" s="20" t="s">
        <v>60</v>
      </c>
      <c r="D20" s="55" t="s">
        <v>56</v>
      </c>
      <c r="E20" s="37" t="s">
        <v>61</v>
      </c>
      <c r="F20" s="67"/>
      <c r="G20" s="67">
        <v>18000</v>
      </c>
      <c r="H20" s="68">
        <f t="shared" si="0"/>
        <v>7358262.6200000001</v>
      </c>
    </row>
    <row r="21" spans="2:14" ht="60" x14ac:dyDescent="0.25">
      <c r="B21" s="53">
        <v>45968</v>
      </c>
      <c r="C21" s="20" t="s">
        <v>62</v>
      </c>
      <c r="D21" s="55" t="s">
        <v>56</v>
      </c>
      <c r="E21" s="37" t="s">
        <v>63</v>
      </c>
      <c r="F21" s="67"/>
      <c r="G21" s="67">
        <v>3027.5</v>
      </c>
      <c r="H21" s="68">
        <f t="shared" si="0"/>
        <v>7355235.1200000001</v>
      </c>
      <c r="N21" t="s">
        <v>64</v>
      </c>
    </row>
    <row r="22" spans="2:14" ht="45" x14ac:dyDescent="0.25">
      <c r="B22" s="53">
        <v>45975</v>
      </c>
      <c r="C22" s="20" t="s">
        <v>65</v>
      </c>
      <c r="D22" s="55" t="s">
        <v>66</v>
      </c>
      <c r="E22" s="37" t="s">
        <v>74</v>
      </c>
      <c r="F22" s="67"/>
      <c r="G22" s="67">
        <v>109504</v>
      </c>
      <c r="H22" s="68">
        <f t="shared" si="0"/>
        <v>7245731.1200000001</v>
      </c>
    </row>
    <row r="23" spans="2:14" ht="60" x14ac:dyDescent="0.25">
      <c r="B23" s="53">
        <v>45978</v>
      </c>
      <c r="C23" s="20" t="s">
        <v>75</v>
      </c>
      <c r="D23" s="55" t="s">
        <v>56</v>
      </c>
      <c r="E23" s="37" t="s">
        <v>76</v>
      </c>
      <c r="F23" s="67"/>
      <c r="G23" s="67">
        <v>3377.5</v>
      </c>
      <c r="H23" s="68">
        <f t="shared" si="0"/>
        <v>7242353.6200000001</v>
      </c>
    </row>
    <row r="24" spans="2:14" ht="75" x14ac:dyDescent="0.25">
      <c r="B24" s="53">
        <v>45978</v>
      </c>
      <c r="C24" s="20" t="s">
        <v>77</v>
      </c>
      <c r="D24" s="55" t="s">
        <v>56</v>
      </c>
      <c r="E24" s="37" t="s">
        <v>78</v>
      </c>
      <c r="F24" s="69"/>
      <c r="G24" s="67">
        <v>5530</v>
      </c>
      <c r="H24" s="68">
        <f t="shared" si="0"/>
        <v>7236823.6200000001</v>
      </c>
    </row>
    <row r="25" spans="2:14" ht="90" x14ac:dyDescent="0.25">
      <c r="B25" s="53">
        <v>45978</v>
      </c>
      <c r="C25" s="20" t="s">
        <v>79</v>
      </c>
      <c r="D25" s="55" t="s">
        <v>56</v>
      </c>
      <c r="E25" s="37" t="s">
        <v>80</v>
      </c>
      <c r="F25" s="69"/>
      <c r="G25" s="67">
        <v>5032.5</v>
      </c>
      <c r="H25" s="68">
        <f t="shared" si="0"/>
        <v>7231791.1200000001</v>
      </c>
    </row>
    <row r="26" spans="2:14" ht="45" x14ac:dyDescent="0.25">
      <c r="B26" s="53">
        <v>45979</v>
      </c>
      <c r="C26" s="20" t="s">
        <v>81</v>
      </c>
      <c r="D26" s="55" t="s">
        <v>82</v>
      </c>
      <c r="E26" s="37" t="s">
        <v>83</v>
      </c>
      <c r="F26" s="69"/>
      <c r="G26" s="67">
        <v>19680</v>
      </c>
      <c r="H26" s="68">
        <f t="shared" si="0"/>
        <v>7212111.1200000001</v>
      </c>
    </row>
    <row r="27" spans="2:14" ht="75" x14ac:dyDescent="0.25">
      <c r="B27" s="53">
        <v>45979</v>
      </c>
      <c r="C27" s="20" t="s">
        <v>84</v>
      </c>
      <c r="D27" s="55" t="s">
        <v>56</v>
      </c>
      <c r="E27" s="37" t="s">
        <v>85</v>
      </c>
      <c r="F27" s="67"/>
      <c r="G27" s="67">
        <v>240015.6</v>
      </c>
      <c r="H27" s="68">
        <f t="shared" si="0"/>
        <v>6972095.5200000005</v>
      </c>
    </row>
    <row r="28" spans="2:14" ht="45" x14ac:dyDescent="0.25">
      <c r="B28" s="53">
        <v>45980</v>
      </c>
      <c r="C28" s="20" t="s">
        <v>86</v>
      </c>
      <c r="D28" s="55" t="s">
        <v>87</v>
      </c>
      <c r="E28" s="37" t="s">
        <v>88</v>
      </c>
      <c r="F28" s="67"/>
      <c r="G28" s="67">
        <v>125000</v>
      </c>
      <c r="H28" s="68">
        <f t="shared" si="0"/>
        <v>6847095.5200000005</v>
      </c>
    </row>
    <row r="29" spans="2:14" ht="90" x14ac:dyDescent="0.25">
      <c r="B29" s="53">
        <v>45978</v>
      </c>
      <c r="C29" s="20" t="s">
        <v>89</v>
      </c>
      <c r="D29" s="55" t="s">
        <v>90</v>
      </c>
      <c r="E29" s="37" t="s">
        <v>91</v>
      </c>
      <c r="F29" s="67"/>
      <c r="G29" s="67">
        <v>131816.07</v>
      </c>
      <c r="H29" s="68">
        <f t="shared" si="0"/>
        <v>6715279.4500000002</v>
      </c>
      <c r="J29" t="s">
        <v>67</v>
      </c>
    </row>
    <row r="30" spans="2:14" ht="45" x14ac:dyDescent="0.25">
      <c r="B30" s="53">
        <v>45982</v>
      </c>
      <c r="C30" s="20" t="s">
        <v>92</v>
      </c>
      <c r="D30" s="55" t="s">
        <v>93</v>
      </c>
      <c r="E30" s="37" t="s">
        <v>94</v>
      </c>
      <c r="F30" s="67"/>
      <c r="G30" s="67">
        <v>13598.32</v>
      </c>
      <c r="H30" s="68">
        <f t="shared" si="0"/>
        <v>6701681.1299999999</v>
      </c>
    </row>
    <row r="31" spans="2:14" ht="75" x14ac:dyDescent="0.25">
      <c r="B31" s="53">
        <v>45988</v>
      </c>
      <c r="C31" s="20" t="s">
        <v>95</v>
      </c>
      <c r="D31" s="55" t="s">
        <v>56</v>
      </c>
      <c r="E31" s="37" t="s">
        <v>96</v>
      </c>
      <c r="F31" s="67"/>
      <c r="G31" s="67">
        <v>25305</v>
      </c>
      <c r="H31" s="68">
        <f t="shared" si="0"/>
        <v>6676376.1299999999</v>
      </c>
      <c r="I31" t="s">
        <v>68</v>
      </c>
    </row>
    <row r="32" spans="2:14" ht="60" x14ac:dyDescent="0.25">
      <c r="B32" s="53">
        <v>45988</v>
      </c>
      <c r="C32" s="20" t="s">
        <v>97</v>
      </c>
      <c r="D32" s="55" t="s">
        <v>56</v>
      </c>
      <c r="E32" s="37" t="s">
        <v>98</v>
      </c>
      <c r="F32" s="67"/>
      <c r="G32" s="67">
        <v>780</v>
      </c>
      <c r="H32" s="68">
        <f t="shared" si="0"/>
        <v>6675596.1299999999</v>
      </c>
    </row>
    <row r="33" spans="2:9" ht="45" x14ac:dyDescent="0.25">
      <c r="B33" s="53">
        <v>45989</v>
      </c>
      <c r="C33" s="20" t="s">
        <v>99</v>
      </c>
      <c r="D33" s="55" t="s">
        <v>100</v>
      </c>
      <c r="E33" s="37" t="s">
        <v>101</v>
      </c>
      <c r="F33" s="67"/>
      <c r="G33" s="67">
        <v>60839.68</v>
      </c>
      <c r="H33" s="68">
        <f t="shared" si="0"/>
        <v>6614756.4500000002</v>
      </c>
    </row>
    <row r="34" spans="2:9" ht="45" x14ac:dyDescent="0.25">
      <c r="B34" s="53" t="s">
        <v>102</v>
      </c>
      <c r="C34" s="37" t="s">
        <v>103</v>
      </c>
      <c r="D34" s="55" t="s">
        <v>104</v>
      </c>
      <c r="E34" s="37" t="s">
        <v>105</v>
      </c>
      <c r="F34" s="67">
        <v>150000</v>
      </c>
      <c r="G34" s="67"/>
      <c r="H34" s="68">
        <f t="shared" si="0"/>
        <v>6764756.4500000002</v>
      </c>
    </row>
    <row r="35" spans="2:9" ht="45" x14ac:dyDescent="0.25">
      <c r="B35" s="53">
        <v>45980</v>
      </c>
      <c r="C35" s="20" t="s">
        <v>107</v>
      </c>
      <c r="D35" s="55" t="s">
        <v>108</v>
      </c>
      <c r="E35" s="37" t="s">
        <v>109</v>
      </c>
      <c r="F35" s="67"/>
      <c r="G35" s="67">
        <v>349870</v>
      </c>
      <c r="H35" s="68">
        <f t="shared" si="0"/>
        <v>6414886.4500000002</v>
      </c>
    </row>
    <row r="36" spans="2:9" ht="45" x14ac:dyDescent="0.25">
      <c r="B36" s="53">
        <v>45968</v>
      </c>
      <c r="C36" s="20" t="s">
        <v>110</v>
      </c>
      <c r="D36" s="55" t="s">
        <v>66</v>
      </c>
      <c r="E36" s="37" t="s">
        <v>111</v>
      </c>
      <c r="F36" s="67"/>
      <c r="G36" s="67">
        <v>131570</v>
      </c>
      <c r="H36" s="68">
        <f t="shared" si="0"/>
        <v>6283316.4500000002</v>
      </c>
    </row>
    <row r="37" spans="2:9" ht="45" x14ac:dyDescent="0.25">
      <c r="B37" s="53">
        <v>45989</v>
      </c>
      <c r="C37" s="20" t="s">
        <v>112</v>
      </c>
      <c r="D37" s="55" t="s">
        <v>113</v>
      </c>
      <c r="E37" s="37" t="s">
        <v>114</v>
      </c>
      <c r="F37" s="67"/>
      <c r="G37" s="67">
        <v>119949.97</v>
      </c>
      <c r="H37" s="68">
        <f t="shared" si="0"/>
        <v>6163366.4800000004</v>
      </c>
    </row>
    <row r="38" spans="2:9" ht="45" x14ac:dyDescent="0.25">
      <c r="B38" s="53">
        <v>45989</v>
      </c>
      <c r="C38" s="20" t="s">
        <v>115</v>
      </c>
      <c r="D38" s="55" t="s">
        <v>116</v>
      </c>
      <c r="E38" s="37" t="s">
        <v>117</v>
      </c>
      <c r="F38" s="67"/>
      <c r="G38" s="67">
        <v>298897.2</v>
      </c>
      <c r="H38" s="68">
        <f t="shared" si="0"/>
        <v>5864469.2800000003</v>
      </c>
    </row>
    <row r="39" spans="2:9" ht="60" x14ac:dyDescent="0.25">
      <c r="B39" s="53">
        <v>45989</v>
      </c>
      <c r="C39" s="20" t="s">
        <v>118</v>
      </c>
      <c r="D39" s="55" t="s">
        <v>119</v>
      </c>
      <c r="E39" s="37" t="s">
        <v>120</v>
      </c>
      <c r="F39" s="67"/>
      <c r="G39" s="67">
        <v>155000</v>
      </c>
      <c r="H39" s="68">
        <f t="shared" si="0"/>
        <v>5709469.2800000003</v>
      </c>
    </row>
    <row r="40" spans="2:9" ht="75" x14ac:dyDescent="0.25">
      <c r="B40" s="53">
        <v>45988</v>
      </c>
      <c r="C40" s="20" t="s">
        <v>95</v>
      </c>
      <c r="D40" s="55" t="s">
        <v>56</v>
      </c>
      <c r="E40" s="37" t="s">
        <v>121</v>
      </c>
      <c r="F40" s="67"/>
      <c r="G40" s="68">
        <v>23212.81</v>
      </c>
      <c r="H40" s="50"/>
    </row>
    <row r="41" spans="2:9" x14ac:dyDescent="0.25">
      <c r="B41" s="53"/>
      <c r="C41" s="20"/>
      <c r="D41" s="37"/>
      <c r="E41" s="70" t="s">
        <v>69</v>
      </c>
      <c r="F41" s="71">
        <f>SUM(F13:F34)</f>
        <v>879000</v>
      </c>
      <c r="G41" s="71">
        <f>SUM(G13:G40)</f>
        <v>1848178.65</v>
      </c>
      <c r="H41" s="71">
        <f>+H12+F41-G41</f>
        <v>5686256.4700000007</v>
      </c>
      <c r="I41" s="74"/>
    </row>
    <row r="42" spans="2:9" x14ac:dyDescent="0.25">
      <c r="B42" s="58"/>
      <c r="C42"/>
      <c r="D42" s="2"/>
      <c r="E42" s="76"/>
      <c r="F42" s="60"/>
      <c r="G42" s="60"/>
      <c r="H42" s="60"/>
    </row>
    <row r="43" spans="2:9" x14ac:dyDescent="0.25">
      <c r="B43" s="58"/>
      <c r="C43"/>
      <c r="D43" s="2"/>
      <c r="E43" s="59"/>
      <c r="F43" s="60"/>
      <c r="G43" s="60"/>
      <c r="H43" s="75"/>
    </row>
    <row r="44" spans="2:9" x14ac:dyDescent="0.25">
      <c r="B44" s="58"/>
      <c r="C44"/>
      <c r="D44" s="2"/>
      <c r="E44" s="59"/>
      <c r="F44" s="60"/>
      <c r="G44" s="60"/>
      <c r="H44" s="60"/>
    </row>
    <row r="46" spans="2:9" x14ac:dyDescent="0.25">
      <c r="E46" s="72"/>
    </row>
    <row r="48" spans="2:9" ht="14.45" customHeight="1" x14ac:dyDescent="0.25">
      <c r="B48" s="61" t="s">
        <v>14</v>
      </c>
      <c r="C48" s="61"/>
      <c r="D48" s="3"/>
      <c r="E48" s="65" t="s">
        <v>106</v>
      </c>
      <c r="F48" s="61"/>
      <c r="G48" s="81" t="s">
        <v>70</v>
      </c>
      <c r="H48" s="81"/>
    </row>
    <row r="49" spans="2:10" x14ac:dyDescent="0.25">
      <c r="B49" s="77" t="s">
        <v>71</v>
      </c>
      <c r="C49" s="77"/>
      <c r="D49" s="3"/>
      <c r="E49" s="63" t="s">
        <v>72</v>
      </c>
      <c r="F49" s="61"/>
      <c r="G49" s="78" t="s">
        <v>73</v>
      </c>
      <c r="H49" s="78"/>
    </row>
    <row r="50" spans="2:10" x14ac:dyDescent="0.25">
      <c r="B50"/>
      <c r="C50"/>
      <c r="D50"/>
      <c r="E50" s="61"/>
    </row>
    <row r="56" spans="2:10" x14ac:dyDescent="0.25">
      <c r="J56" s="73"/>
    </row>
    <row r="57" spans="2:10" x14ac:dyDescent="0.25">
      <c r="J57" s="73"/>
    </row>
  </sheetData>
  <mergeCells count="7">
    <mergeCell ref="B49:C49"/>
    <mergeCell ref="G49:H49"/>
    <mergeCell ref="D6:H6"/>
    <mergeCell ref="B8:H8"/>
    <mergeCell ref="B9:H9"/>
    <mergeCell ref="B10:H10"/>
    <mergeCell ref="G48:H48"/>
  </mergeCells>
  <pageMargins left="0.11811023622047245" right="0.11811023622047245" top="0.15748031496062992" bottom="0.15748031496062992" header="0.31496062992125984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5B92-3B7B-40A7-9097-7A4EFB14B51A}">
  <dimension ref="B1:J94"/>
  <sheetViews>
    <sheetView workbookViewId="0">
      <selection activeCell="C30" sqref="C30"/>
    </sheetView>
  </sheetViews>
  <sheetFormatPr baseColWidth="10" defaultRowHeight="15" x14ac:dyDescent="0.25"/>
  <cols>
    <col min="3" max="3" width="14.28515625" customWidth="1"/>
    <col min="4" max="4" width="24.140625" customWidth="1"/>
    <col min="5" max="5" width="41.7109375" customWidth="1"/>
    <col min="6" max="6" width="17.28515625" customWidth="1"/>
    <col min="7" max="7" width="13.5703125" customWidth="1"/>
    <col min="8" max="8" width="18.140625" customWidth="1"/>
  </cols>
  <sheetData>
    <row r="1" spans="2:8" x14ac:dyDescent="0.25">
      <c r="B1" s="4"/>
      <c r="C1" s="5"/>
      <c r="D1" s="4"/>
      <c r="E1" s="4"/>
      <c r="F1" s="4"/>
      <c r="G1" s="4"/>
      <c r="H1" s="4"/>
    </row>
    <row r="2" spans="2:8" x14ac:dyDescent="0.25">
      <c r="B2" s="4"/>
      <c r="C2" s="5"/>
      <c r="D2" s="4"/>
      <c r="E2" s="4"/>
      <c r="F2" s="4"/>
      <c r="G2" s="4"/>
      <c r="H2" s="4"/>
    </row>
    <row r="3" spans="2:8" x14ac:dyDescent="0.25">
      <c r="B3" s="4"/>
      <c r="C3" s="5"/>
      <c r="D3" s="4"/>
      <c r="E3" s="4"/>
      <c r="F3" s="4"/>
      <c r="G3" s="4"/>
      <c r="H3" s="4"/>
    </row>
    <row r="4" spans="2:8" x14ac:dyDescent="0.25">
      <c r="B4" s="4"/>
      <c r="C4" s="5" t="s">
        <v>20</v>
      </c>
      <c r="D4" s="4"/>
      <c r="E4" s="4"/>
      <c r="F4" s="4"/>
      <c r="G4" s="4"/>
      <c r="H4" s="4"/>
    </row>
    <row r="5" spans="2:8" x14ac:dyDescent="0.25">
      <c r="B5" s="4"/>
      <c r="C5" s="5"/>
      <c r="D5" s="4"/>
      <c r="E5" s="4"/>
      <c r="F5" s="4"/>
      <c r="G5" s="4"/>
      <c r="H5" s="4"/>
    </row>
    <row r="6" spans="2:8" x14ac:dyDescent="0.25">
      <c r="B6" s="4"/>
      <c r="C6" s="5"/>
      <c r="D6" s="82"/>
      <c r="E6" s="82"/>
      <c r="F6" s="82"/>
      <c r="G6" s="82"/>
      <c r="H6" s="82"/>
    </row>
    <row r="7" spans="2:8" x14ac:dyDescent="0.25">
      <c r="B7" s="4"/>
      <c r="C7" s="5"/>
      <c r="D7" s="6"/>
      <c r="E7" s="6"/>
      <c r="F7" s="6"/>
      <c r="G7" s="6"/>
      <c r="H7" s="6"/>
    </row>
    <row r="8" spans="2:8" x14ac:dyDescent="0.25">
      <c r="B8" s="82" t="s">
        <v>21</v>
      </c>
      <c r="C8" s="82"/>
      <c r="D8" s="82"/>
      <c r="E8" s="82"/>
      <c r="F8" s="82"/>
      <c r="G8" s="82"/>
      <c r="H8" s="82"/>
    </row>
    <row r="9" spans="2:8" x14ac:dyDescent="0.25">
      <c r="B9" s="82" t="s">
        <v>22</v>
      </c>
      <c r="C9" s="82"/>
      <c r="D9" s="82"/>
      <c r="E9" s="82"/>
      <c r="F9" s="82"/>
      <c r="G9" s="82"/>
      <c r="H9" s="82"/>
    </row>
    <row r="10" spans="2:8" x14ac:dyDescent="0.25">
      <c r="B10" s="82" t="s">
        <v>0</v>
      </c>
      <c r="C10" s="82"/>
      <c r="D10" s="82"/>
      <c r="E10" s="82"/>
      <c r="F10" s="82"/>
      <c r="G10" s="82"/>
      <c r="H10" s="82"/>
    </row>
    <row r="11" spans="2:8" ht="26.25" x14ac:dyDescent="0.25">
      <c r="B11" s="11" t="s">
        <v>4</v>
      </c>
      <c r="C11" s="28" t="s">
        <v>5</v>
      </c>
      <c r="D11" s="11" t="s">
        <v>6</v>
      </c>
      <c r="E11" s="11" t="s">
        <v>7</v>
      </c>
      <c r="F11" s="11" t="s">
        <v>8</v>
      </c>
      <c r="G11" s="11" t="s">
        <v>9</v>
      </c>
      <c r="H11" s="11" t="s">
        <v>10</v>
      </c>
    </row>
    <row r="12" spans="2:8" x14ac:dyDescent="0.25">
      <c r="B12" s="12"/>
      <c r="C12" s="29"/>
      <c r="D12" s="30"/>
      <c r="E12" s="31" t="s">
        <v>23</v>
      </c>
      <c r="F12" s="16"/>
      <c r="G12" s="17"/>
      <c r="H12" s="25">
        <v>0</v>
      </c>
    </row>
    <row r="13" spans="2:8" x14ac:dyDescent="0.25">
      <c r="B13" s="32">
        <v>45968</v>
      </c>
      <c r="C13" s="13" t="s">
        <v>24</v>
      </c>
      <c r="D13" s="33" t="s">
        <v>25</v>
      </c>
      <c r="E13" s="34" t="s">
        <v>122</v>
      </c>
      <c r="F13" s="35">
        <v>53196.75</v>
      </c>
      <c r="G13" s="35"/>
      <c r="H13" s="25">
        <f>H12+F13-G13</f>
        <v>53196.75</v>
      </c>
    </row>
    <row r="14" spans="2:8" ht="38.25" x14ac:dyDescent="0.25">
      <c r="B14" s="32">
        <v>45968</v>
      </c>
      <c r="C14" s="36">
        <v>84</v>
      </c>
      <c r="D14" s="33" t="s">
        <v>26</v>
      </c>
      <c r="E14" s="34" t="s">
        <v>27</v>
      </c>
      <c r="F14" s="35"/>
      <c r="G14" s="35">
        <v>29547.32</v>
      </c>
      <c r="H14" s="25">
        <f t="shared" ref="H14:H16" si="0">H13+F14-G14</f>
        <v>23649.43</v>
      </c>
    </row>
    <row r="15" spans="2:8" ht="25.5" x14ac:dyDescent="0.25">
      <c r="B15" s="32">
        <v>45988</v>
      </c>
      <c r="C15" s="36">
        <v>85</v>
      </c>
      <c r="D15" s="34" t="s">
        <v>28</v>
      </c>
      <c r="E15" s="34" t="s">
        <v>29</v>
      </c>
      <c r="F15" s="35"/>
      <c r="G15" s="35">
        <v>22986.3</v>
      </c>
      <c r="H15" s="25">
        <f t="shared" si="0"/>
        <v>663.13000000000102</v>
      </c>
    </row>
    <row r="16" spans="2:8" x14ac:dyDescent="0.25">
      <c r="B16" s="32">
        <v>45991</v>
      </c>
      <c r="C16" s="13" t="s">
        <v>30</v>
      </c>
      <c r="D16" s="33" t="s">
        <v>31</v>
      </c>
      <c r="E16" s="34" t="s">
        <v>32</v>
      </c>
      <c r="F16" s="35"/>
      <c r="G16" s="35">
        <v>281.37</v>
      </c>
      <c r="H16" s="25">
        <f t="shared" si="0"/>
        <v>381.76000000000101</v>
      </c>
    </row>
    <row r="17" spans="2:10" x14ac:dyDescent="0.25">
      <c r="B17" s="32"/>
      <c r="C17" s="13"/>
      <c r="D17" s="33"/>
      <c r="E17" s="34"/>
      <c r="F17" s="35"/>
      <c r="G17" s="35"/>
      <c r="H17" s="25"/>
    </row>
    <row r="18" spans="2:10" x14ac:dyDescent="0.25">
      <c r="B18" s="12"/>
      <c r="C18" s="13"/>
      <c r="D18" s="33"/>
      <c r="E18" s="37"/>
      <c r="F18" s="38"/>
      <c r="G18" s="35"/>
      <c r="H18" s="25"/>
      <c r="J18" s="39"/>
    </row>
    <row r="19" spans="2:10" x14ac:dyDescent="0.25">
      <c r="B19" s="20"/>
      <c r="C19" s="20"/>
      <c r="D19" s="20"/>
      <c r="E19" s="40" t="s">
        <v>123</v>
      </c>
      <c r="F19" s="24">
        <f>SUM(F13:F18)</f>
        <v>53196.75</v>
      </c>
      <c r="G19" s="24">
        <f>SUM(G14:G18)</f>
        <v>52814.99</v>
      </c>
      <c r="H19" s="25">
        <v>381.76</v>
      </c>
    </row>
    <row r="20" spans="2:10" x14ac:dyDescent="0.25">
      <c r="E20" s="2"/>
    </row>
    <row r="21" spans="2:10" x14ac:dyDescent="0.25">
      <c r="E21" s="2"/>
    </row>
    <row r="22" spans="2:10" x14ac:dyDescent="0.25">
      <c r="E22" s="2"/>
    </row>
    <row r="23" spans="2:10" x14ac:dyDescent="0.25">
      <c r="E23" s="2"/>
    </row>
    <row r="24" spans="2:10" x14ac:dyDescent="0.25">
      <c r="B24" s="3" t="s">
        <v>14</v>
      </c>
      <c r="E24" s="41" t="s">
        <v>33</v>
      </c>
      <c r="G24" s="3" t="s">
        <v>34</v>
      </c>
    </row>
    <row r="25" spans="2:10" x14ac:dyDescent="0.25">
      <c r="B25" s="78" t="s">
        <v>17</v>
      </c>
      <c r="C25" s="78"/>
      <c r="E25" s="42" t="s">
        <v>35</v>
      </c>
      <c r="G25" s="78" t="s">
        <v>36</v>
      </c>
      <c r="H25" s="78"/>
    </row>
    <row r="26" spans="2:10" x14ac:dyDescent="0.25">
      <c r="E26" s="2"/>
    </row>
    <row r="27" spans="2:10" x14ac:dyDescent="0.25">
      <c r="E27" s="2"/>
    </row>
    <row r="28" spans="2:10" x14ac:dyDescent="0.25">
      <c r="E28" s="2"/>
    </row>
    <row r="29" spans="2:10" x14ac:dyDescent="0.25">
      <c r="E29" s="2"/>
    </row>
    <row r="30" spans="2:10" x14ac:dyDescent="0.25">
      <c r="E30" s="2"/>
    </row>
    <row r="31" spans="2:10" x14ac:dyDescent="0.25">
      <c r="E31" s="2"/>
    </row>
    <row r="32" spans="2:10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</sheetData>
  <mergeCells count="6">
    <mergeCell ref="D6:H6"/>
    <mergeCell ref="B8:H8"/>
    <mergeCell ref="B9:H9"/>
    <mergeCell ref="B10:H10"/>
    <mergeCell ref="B25:C25"/>
    <mergeCell ref="G25:H25"/>
  </mergeCells>
  <pageMargins left="0.51181102362204722" right="0.31496062992125984" top="0.74803149606299213" bottom="0.74803149606299213" header="0.31496062992125984" footer="0.31496062992125984"/>
  <pageSetup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D263-E5C5-4323-8E10-6C958AEC1491}">
  <sheetPr>
    <pageSetUpPr fitToPage="1"/>
  </sheetPr>
  <dimension ref="B1:J24"/>
  <sheetViews>
    <sheetView tabSelected="1" workbookViewId="0">
      <selection sqref="A1:H28"/>
    </sheetView>
  </sheetViews>
  <sheetFormatPr baseColWidth="10" defaultRowHeight="15" x14ac:dyDescent="0.25"/>
  <cols>
    <col min="1" max="1" width="4.42578125" customWidth="1"/>
    <col min="3" max="3" width="12.85546875" customWidth="1"/>
    <col min="4" max="4" width="19.28515625" customWidth="1"/>
    <col min="5" max="5" width="40.42578125" customWidth="1"/>
    <col min="6" max="6" width="13.140625" customWidth="1"/>
    <col min="7" max="7" width="15.140625" customWidth="1"/>
    <col min="8" max="8" width="18.140625" customWidth="1"/>
  </cols>
  <sheetData>
    <row r="1" spans="2:8" x14ac:dyDescent="0.25">
      <c r="B1" s="4"/>
      <c r="C1" s="5"/>
      <c r="D1" s="4"/>
      <c r="E1" s="4"/>
      <c r="F1" s="4"/>
      <c r="G1" s="4"/>
      <c r="H1" s="4"/>
    </row>
    <row r="2" spans="2:8" x14ac:dyDescent="0.25">
      <c r="B2" s="4"/>
      <c r="C2" s="5"/>
      <c r="D2" s="4"/>
      <c r="E2" s="4"/>
      <c r="F2" s="4"/>
      <c r="G2" s="4"/>
      <c r="H2" s="4"/>
    </row>
    <row r="3" spans="2:8" x14ac:dyDescent="0.25">
      <c r="B3" s="4"/>
      <c r="C3" s="5"/>
      <c r="D3" s="4"/>
      <c r="E3" s="4"/>
      <c r="F3" s="4"/>
      <c r="G3" s="4"/>
      <c r="H3" s="4"/>
    </row>
    <row r="4" spans="2:8" x14ac:dyDescent="0.25">
      <c r="B4" s="4"/>
      <c r="C4" s="5"/>
      <c r="D4" s="4"/>
      <c r="E4" s="4"/>
      <c r="F4" s="4"/>
      <c r="G4" s="4"/>
      <c r="H4" s="4"/>
    </row>
    <row r="5" spans="2:8" x14ac:dyDescent="0.25">
      <c r="B5" s="4"/>
      <c r="C5" s="5"/>
      <c r="D5" s="4"/>
      <c r="E5" s="4"/>
      <c r="F5" s="4"/>
      <c r="G5" s="4"/>
      <c r="H5" s="4"/>
    </row>
    <row r="6" spans="2:8" x14ac:dyDescent="0.25">
      <c r="B6" s="4"/>
      <c r="C6" s="5"/>
      <c r="D6" s="82"/>
      <c r="E6" s="82"/>
      <c r="F6" s="82"/>
      <c r="G6" s="82"/>
      <c r="H6" s="82"/>
    </row>
    <row r="7" spans="2:8" x14ac:dyDescent="0.25">
      <c r="B7" s="4"/>
      <c r="C7" s="5"/>
      <c r="D7" s="6"/>
      <c r="E7" s="6"/>
      <c r="F7" s="6"/>
      <c r="G7" s="6"/>
      <c r="H7" s="6"/>
    </row>
    <row r="8" spans="2:8" x14ac:dyDescent="0.25">
      <c r="B8" s="4"/>
      <c r="C8" s="5"/>
      <c r="D8" s="6"/>
      <c r="E8" s="6"/>
      <c r="F8" s="6"/>
      <c r="G8" s="6"/>
      <c r="H8" s="6"/>
    </row>
    <row r="9" spans="2:8" x14ac:dyDescent="0.25">
      <c r="B9" s="4"/>
      <c r="C9" s="5"/>
      <c r="D9" s="6"/>
      <c r="E9" s="6"/>
      <c r="F9" s="6"/>
      <c r="G9" s="6"/>
      <c r="H9" s="6"/>
    </row>
    <row r="10" spans="2:8" x14ac:dyDescent="0.25">
      <c r="B10" s="4"/>
      <c r="C10" s="5"/>
      <c r="D10" s="6"/>
      <c r="E10" s="6"/>
      <c r="F10" s="6"/>
      <c r="G10" s="6"/>
      <c r="H10" s="6"/>
    </row>
    <row r="11" spans="2:8" x14ac:dyDescent="0.25">
      <c r="B11" s="4"/>
      <c r="C11" s="5"/>
      <c r="D11" s="6"/>
      <c r="E11" s="6"/>
      <c r="F11" s="6"/>
      <c r="G11" s="6"/>
      <c r="H11" s="6"/>
    </row>
    <row r="12" spans="2:8" ht="22.15" customHeight="1" x14ac:dyDescent="0.25">
      <c r="B12" s="82" t="s">
        <v>2</v>
      </c>
      <c r="C12" s="82"/>
      <c r="D12" s="82"/>
      <c r="E12" s="82"/>
      <c r="F12" s="82"/>
      <c r="G12" s="82"/>
      <c r="H12" s="82"/>
    </row>
    <row r="13" spans="2:8" x14ac:dyDescent="0.25">
      <c r="B13" s="82" t="s">
        <v>3</v>
      </c>
      <c r="C13" s="82"/>
      <c r="D13" s="82"/>
      <c r="E13" s="82"/>
      <c r="F13" s="82"/>
      <c r="G13" s="82"/>
      <c r="H13" s="82"/>
    </row>
    <row r="14" spans="2:8" ht="15.75" thickBot="1" x14ac:dyDescent="0.3">
      <c r="B14" s="83" t="s">
        <v>0</v>
      </c>
      <c r="C14" s="83"/>
      <c r="D14" s="83"/>
      <c r="E14" s="83"/>
      <c r="F14" s="83"/>
      <c r="G14" s="83"/>
      <c r="H14" s="82"/>
    </row>
    <row r="15" spans="2:8" ht="26.25" x14ac:dyDescent="0.25">
      <c r="B15" s="7" t="s">
        <v>4</v>
      </c>
      <c r="C15" s="8" t="s">
        <v>5</v>
      </c>
      <c r="D15" s="9" t="s">
        <v>6</v>
      </c>
      <c r="E15" s="9" t="s">
        <v>7</v>
      </c>
      <c r="F15" s="9" t="s">
        <v>8</v>
      </c>
      <c r="G15" s="10" t="s">
        <v>9</v>
      </c>
      <c r="H15" s="11" t="s">
        <v>10</v>
      </c>
    </row>
    <row r="16" spans="2:8" x14ac:dyDescent="0.25">
      <c r="B16" s="12"/>
      <c r="C16" s="13"/>
      <c r="D16" s="14"/>
      <c r="E16" s="15" t="s">
        <v>11</v>
      </c>
      <c r="F16" s="16"/>
      <c r="G16" s="17"/>
      <c r="H16" s="18">
        <v>3516.7</v>
      </c>
    </row>
    <row r="17" spans="2:10" x14ac:dyDescent="0.25">
      <c r="B17" s="12">
        <v>45991</v>
      </c>
      <c r="C17" s="13"/>
      <c r="D17" s="14"/>
      <c r="E17" s="19" t="s">
        <v>12</v>
      </c>
      <c r="F17" s="16"/>
      <c r="G17" s="16">
        <v>150</v>
      </c>
      <c r="H17" s="18">
        <f>H16++F17-G17</f>
        <v>3366.7</v>
      </c>
    </row>
    <row r="18" spans="2:10" x14ac:dyDescent="0.25">
      <c r="B18" s="12">
        <v>45991</v>
      </c>
      <c r="C18" s="13"/>
      <c r="D18" s="14"/>
      <c r="E18" s="19" t="s">
        <v>12</v>
      </c>
      <c r="F18" s="16"/>
      <c r="G18" s="17">
        <v>175</v>
      </c>
      <c r="H18" s="18">
        <f t="shared" ref="H18" si="0">H17++F18-G18</f>
        <v>3191.7</v>
      </c>
    </row>
    <row r="19" spans="2:10" ht="15.75" thickBot="1" x14ac:dyDescent="0.3">
      <c r="B19" s="20"/>
      <c r="C19" s="20"/>
      <c r="D19" s="21"/>
      <c r="E19" s="22" t="s">
        <v>13</v>
      </c>
      <c r="F19" s="23"/>
      <c r="G19" s="24">
        <f>SUM(G17:G18)</f>
        <v>325</v>
      </c>
      <c r="H19" s="25">
        <f>+H16+F19-G19</f>
        <v>3191.7</v>
      </c>
      <c r="J19" t="s">
        <v>1</v>
      </c>
    </row>
    <row r="20" spans="2:10" x14ac:dyDescent="0.25">
      <c r="H20" s="26"/>
    </row>
    <row r="21" spans="2:10" x14ac:dyDescent="0.25">
      <c r="H21" s="26"/>
    </row>
    <row r="23" spans="2:10" x14ac:dyDescent="0.25">
      <c r="B23" s="3" t="s">
        <v>14</v>
      </c>
      <c r="C23" s="3"/>
      <c r="E23" s="27" t="s">
        <v>15</v>
      </c>
      <c r="G23" s="77" t="s">
        <v>16</v>
      </c>
      <c r="H23" s="77"/>
    </row>
    <row r="24" spans="2:10" x14ac:dyDescent="0.25">
      <c r="B24" s="78" t="s">
        <v>17</v>
      </c>
      <c r="C24" s="78"/>
      <c r="E24" s="1" t="s">
        <v>18</v>
      </c>
      <c r="G24" t="s">
        <v>19</v>
      </c>
    </row>
  </sheetData>
  <mergeCells count="6">
    <mergeCell ref="B24:C24"/>
    <mergeCell ref="D6:H6"/>
    <mergeCell ref="B12:H12"/>
    <mergeCell ref="B13:H13"/>
    <mergeCell ref="B14:H14"/>
    <mergeCell ref="G23:H23"/>
  </mergeCells>
  <pageMargins left="0.59055118110236227" right="0.31496062992125984" top="0.74803149606299213" bottom="0.74803149606299213" header="0.31496062992125984" footer="0.31496062992125984"/>
  <pageSetup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NOV.336-2025</vt:lpstr>
      <vt:lpstr>NOV.962- 2025</vt:lpstr>
      <vt:lpstr>NOV- 344-2025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2025-12-11T15:26:46Z</cp:lastPrinted>
  <dcterms:created xsi:type="dcterms:W3CDTF">2025-12-08T14:23:12Z</dcterms:created>
  <dcterms:modified xsi:type="dcterms:W3CDTF">2025-12-11T16:01:01Z</dcterms:modified>
</cp:coreProperties>
</file>