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5. RELACIÓN DE INGRESOS Y EGRESOS (INFORMES DE TESORERÍA)\2026\3-Marzo 2026\"/>
    </mc:Choice>
  </mc:AlternateContent>
  <xr:revisionPtr revIDLastSave="0" documentId="8_{A7490E89-7DB4-4C3F-BF74-90264881DAF0}" xr6:coauthVersionLast="47" xr6:coauthVersionMax="47" xr10:uidLastSave="{00000000-0000-0000-0000-000000000000}"/>
  <bookViews>
    <workbookView xWindow="-120" yWindow="-120" windowWidth="29040" windowHeight="15720" activeTab="2" xr2:uid="{9AFB6B1D-B5A5-4E00-91A6-C6AB243A2B02}"/>
  </bookViews>
  <sheets>
    <sheet name="962- MARZO" sheetId="2" r:id="rId1"/>
    <sheet name="344-MARZO-" sheetId="1" r:id="rId2"/>
    <sheet name="336-MARZO-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3" l="1"/>
  <c r="E32" i="3"/>
  <c r="G15" i="3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F22" i="2" l="1"/>
  <c r="E22" i="2"/>
  <c r="G16" i="2"/>
  <c r="G17" i="2" s="1"/>
  <c r="G18" i="2" s="1"/>
  <c r="G19" i="2" s="1"/>
  <c r="G20" i="2" s="1"/>
  <c r="G21" i="2" s="1"/>
  <c r="F24" i="1" l="1"/>
  <c r="G20" i="1"/>
  <c r="G21" i="1" s="1"/>
</calcChain>
</file>

<file path=xl/sharedStrings.xml><?xml version="1.0" encoding="utf-8"?>
<sst xmlns="http://schemas.openxmlformats.org/spreadsheetml/2006/main" count="126" uniqueCount="90">
  <si>
    <t>CUENTA BANCARIA  NO.010-252134-4</t>
  </si>
  <si>
    <t>VALORES EN RD$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</si>
  <si>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</si>
  <si>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</si>
  <si>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</si>
  <si>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</si>
  <si>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</si>
  <si>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</si>
  <si>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</si>
  <si>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 DE ENERO-2026</t>
  </si>
  <si>
    <t>E/D</t>
  </si>
  <si>
    <t>BANCO DE RESERVAS</t>
  </si>
  <si>
    <t>COMISION MANEJO DE CUENTA</t>
  </si>
  <si>
    <t>CARGO BALANCE PROMEDIO</t>
  </si>
  <si>
    <t>BALANCE AL 31 DE MARZO-2026</t>
  </si>
  <si>
    <t>Licda Miledy de los Santos</t>
  </si>
  <si>
    <t>Licda, Austria Tavera Castillo</t>
  </si>
  <si>
    <t>Licda, Sandra Ramirez  Cubilete</t>
  </si>
  <si>
    <t>Contadora</t>
  </si>
  <si>
    <t>Encda Departamento de Contabilidad</t>
  </si>
  <si>
    <t>Directora Administrativa y financiera</t>
  </si>
  <si>
    <t>RELACIÓN DE INGRESOS Y EGRESOS DEL MES-MARZO- 2026</t>
  </si>
  <si>
    <t>CUENTA BANCARIA  NO.9607310962</t>
  </si>
  <si>
    <t>RELACIÓN DE EGRESOS DEL MES-MARZO 2026</t>
  </si>
  <si>
    <t>BALANCE AL 28 DE FEBRERO 2026</t>
  </si>
  <si>
    <t>DGBA</t>
  </si>
  <si>
    <t>DEPOSITO BANCO RESERVAS</t>
  </si>
  <si>
    <t>N/D</t>
  </si>
  <si>
    <t>BANCO RESERVAS</t>
  </si>
  <si>
    <t>YULIVIER LA HOZ JIMENEZ</t>
  </si>
  <si>
    <t>REPOSICION FONDO DE CAJA CHICA DEL RECIBP NO687 AL 712</t>
  </si>
  <si>
    <t>COBRO 0.15% DGII</t>
  </si>
  <si>
    <t>BALANCE AL 31 MARZO DE -2026</t>
  </si>
  <si>
    <t xml:space="preserve">                                                                                                                                                                                                                 </t>
  </si>
  <si>
    <t>CHEQUE NO.88</t>
  </si>
  <si>
    <t>GASTOS BANCARIOS</t>
  </si>
  <si>
    <t>CUENTA BANCARIA  NO.010-252133-6</t>
  </si>
  <si>
    <t>RELACIÓN DE INGRESOS DEL MES-MARZO- 2026</t>
  </si>
  <si>
    <t>BALANCE INICIAL AL 28 FEBRERO 2025</t>
  </si>
  <si>
    <t>RECIBO-7939</t>
  </si>
  <si>
    <t>ALBERTO RODRIGUEZ PORTALATIN</t>
  </si>
  <si>
    <t>ARRENDAMIENTO DE LA CAFETERIA DELICIA DE ALBERTO MES DE ENERO-2026.</t>
  </si>
  <si>
    <t>RECIBO-7940</t>
  </si>
  <si>
    <t>BOU GROUP SRL</t>
  </si>
  <si>
    <t>RECIBO-7941</t>
  </si>
  <si>
    <t>MD PRODUCCIOES SRL</t>
  </si>
  <si>
    <t>SALDO ARRENDAMIENTO DE LA  SALA MAXIMO AVILES BLONDA PARA EL EVENTO "JOSE ANTONIO RODRIGUEZ LA CASA PARA REALIZAR 1 FUNCION EL DIA 13 DE FEBRERO 2026 .</t>
  </si>
  <si>
    <t>RECIBO-7942</t>
  </si>
  <si>
    <t>JANIRIS ESTHER DISLA PASCASIO</t>
  </si>
  <si>
    <t>ARRENDAIENTO DEL AREA UBICADA EN EL 1ER NIVEL DE LA ESC. DE BELLAS ARTE EN SANTIAGO  PARA EL USO DE LA CAFETERIA Y COMEDOR    DE SUS EMPLEADOS MES DE FBRERO-2026</t>
  </si>
  <si>
    <t>RECIBO-7943</t>
  </si>
  <si>
    <t>LOUIS EERICK GUZMAN</t>
  </si>
  <si>
    <t>ABONO A CUENTA ARRENDAMIENTEO DE LA SALA MANUEL RUEDA PARA DIVERSOS ESPECTACULOS ENTRE ELLOS DANZA ALEGORIA DOMINICANA ROYALTY NAVIDEÑO Y EL EVENTO PARA RECAUDACIOES ROYALTY REALIZADO EN LOS AÑOS 20232024Y 2025</t>
  </si>
  <si>
    <t>RECIBO-7944</t>
  </si>
  <si>
    <t>MALCHY ANTONIO CAMACHO ORTIZ</t>
  </si>
  <si>
    <t>ARRENDAMIENTO DE LA SALA LA DRAMATICA PARA REALIZAR UNA (1) FUNCION DEL EVENTO FASSSHION MODEL R.D. EL DIA 19 DE MARZO-2026</t>
  </si>
  <si>
    <t>RECIBO-7945</t>
  </si>
  <si>
    <t>ANGELINE MARIE MONEGREO MEDINA</t>
  </si>
  <si>
    <t>ARRENDAMIENTO SALA LA DRAMATICA DE (1) FUNCION DEL EVENTO  PROYECTATE MASTERKCLASS EL 12 -4-226.</t>
  </si>
  <si>
    <t>LIB-487-1</t>
  </si>
  <si>
    <t>DIRECCION GENERAL DE BELLAS ARTES</t>
  </si>
  <si>
    <t>VIATICOS AL PERSONAL QUE VIAJO AL PALACIO DE JUSTICIA DE SAN CRISTOBAL A ENTREGAR NOTIFICACION DE ACTO DE ALGUACIL EL DIA 28 DE FEBRERO 2026</t>
  </si>
  <si>
    <t>LIB-489-1</t>
  </si>
  <si>
    <t>VIATICOS AL PERSONAL QUE VIAJARA  A LA ESCUELA DE BELLAS ARTES DE MOCA  A REALIZAR TRABAJO DE PINTURA , DEL LUNES 23 AL MARTES 24        DE MARZO-2026.</t>
  </si>
  <si>
    <t>LIB-491-1</t>
  </si>
  <si>
    <t>VIATICOS AL PERSONAAAAAL QUE VIAJO A SANTIAAGO A DIFERENTES ACTIVIDADES EL DIA 5           DE MARZO-2026</t>
  </si>
  <si>
    <t>LIB-541-1</t>
  </si>
  <si>
    <t>TUROFRESH LATAM RD,SRL</t>
  </si>
  <si>
    <t>PAGO FACTURA B1500000251 POR SERVICIOS ALQUILER DE ABANICO PARA ACTIVIDAD EN LA GALERIA NACIONAL DEL PALACIO DE BELLAS ARTES</t>
  </si>
  <si>
    <t>LIB-573-1</t>
  </si>
  <si>
    <t>CARMEN ROSALIA  BERNAL MONTE DE OCA</t>
  </si>
  <si>
    <t>PAGO FACTURA B1500000O35 POR SERVICIOS DE  CONTRATOS DE ARRENDAMIENTO DE SALAS</t>
  </si>
  <si>
    <t>LIB-599-1</t>
  </si>
  <si>
    <t>VIATICOS AL PERSONAL QUE VIAJO A RIO SAN JUAN A RECIBIR DONACION DE ANI ART ACADEMY OF ART EL DIA 12 DE MARO 2026.</t>
  </si>
  <si>
    <t>LIB-602-1</t>
  </si>
  <si>
    <t>VIATICOS AL PEERSONAL QUE VIAJO A LA ESCUELA DE BELLAS ARTES DE PUETO PLATA A RETIRAR EQUIPOS Y MOBILIARIOS DE    OFICINA EL DIA 17 DE MARZO-2026</t>
  </si>
  <si>
    <t>LIB-677-1</t>
  </si>
  <si>
    <t>VIATICOS AL PERSONAL QUE VIAJARA A LSD PROVINCIA DE SANTIAGO Y PUERTO PLATA A SSUPERVISAR EL PEERSONAAAL DE LS ESCUELA DE BAELLAS ARTES DE ESAS LOCALIDADES , EL DIA 7 ABRIL 2026</t>
  </si>
  <si>
    <t>LIB-682-1</t>
  </si>
  <si>
    <t>LIB-684-1</t>
  </si>
  <si>
    <t>BALANCE AL 31 MARZO-2026</t>
  </si>
  <si>
    <t>Licda. Miledy de los Santos</t>
  </si>
  <si>
    <t>Licda. Austria Taveras Castillo</t>
  </si>
  <si>
    <t xml:space="preserve">Contadora                                                                                             </t>
  </si>
  <si>
    <t>Encargada Departameto Contabilidad</t>
  </si>
  <si>
    <t>Licda. Sandra Y. Ramirez Cubilete</t>
  </si>
  <si>
    <t>Directora  Administrativa y Fianciera</t>
  </si>
  <si>
    <t>VIATICOS AL PERSONAL QUE VIAJARA AL MUNICIPIO DE ESTEBANIA, AZUA,PARA REUNION CON EL ALCALDE DE ESTA LOCALIDAD, EL DIA 20 DE MARZO, 2026</t>
  </si>
  <si>
    <t>VIATICOS AL PERSONAL QUE VIAJO A LA ACADEMIA DE MUSICA D BARAHONA, PARA ENTREGAR SILLAS E INSUMOS DE LIMPIEZAS   EL DIA 24 DE FEBRERO, 2026</t>
  </si>
  <si>
    <t>SALDO ARRENDAMIENTO DE LA SALA MAXIMO AVILES  BLONDA  PARA REALIZAR CUATRO FUNCIONES DE LA OBRA DE TEATRO "LA VERDA.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</si>
</sst>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 readingOrder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0" fillId="3" borderId="5" xfId="0" applyNumberFormat="1" applyFill="1" applyBorder="1"/>
    <xf numFmtId="0" fontId="6" fillId="3" borderId="5" xfId="0" applyFont="1" applyFill="1" applyBorder="1" applyAlignment="1">
      <alignment readingOrder="1"/>
    </xf>
    <xf numFmtId="0" fontId="7" fillId="3" borderId="6" xfId="0" applyFont="1" applyFill="1" applyBorder="1" applyAlignment="1">
      <alignment wrapText="1"/>
    </xf>
    <xf numFmtId="0" fontId="8" fillId="3" borderId="5" xfId="0" applyFont="1" applyFill="1" applyBorder="1" applyAlignment="1">
      <alignment vertical="center" wrapText="1"/>
    </xf>
    <xf numFmtId="43" fontId="3" fillId="0" borderId="5" xfId="1" applyFont="1" applyFill="1" applyBorder="1" applyAlignment="1"/>
    <xf numFmtId="43" fontId="1" fillId="0" borderId="5" xfId="1" applyFont="1" applyBorder="1"/>
    <xf numFmtId="4" fontId="0" fillId="0" borderId="5" xfId="0" applyNumberFormat="1" applyBorder="1"/>
    <xf numFmtId="0" fontId="9" fillId="3" borderId="6" xfId="0" applyFont="1" applyFill="1" applyBorder="1" applyAlignment="1">
      <alignment wrapText="1"/>
    </xf>
    <xf numFmtId="0" fontId="10" fillId="3" borderId="5" xfId="0" applyFont="1" applyFill="1" applyBorder="1" applyAlignment="1">
      <alignment vertical="center" wrapText="1"/>
    </xf>
    <xf numFmtId="43" fontId="0" fillId="0" borderId="5" xfId="1" applyFont="1" applyBorder="1"/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7" xfId="0" applyBorder="1"/>
    <xf numFmtId="0" fontId="11" fillId="4" borderId="8" xfId="0" applyFont="1" applyFill="1" applyBorder="1" applyAlignment="1">
      <alignment horizontal="center"/>
    </xf>
    <xf numFmtId="43" fontId="0" fillId="0" borderId="7" xfId="0" applyNumberFormat="1" applyBorder="1"/>
    <xf numFmtId="4" fontId="2" fillId="0" borderId="5" xfId="0" applyNumberFormat="1" applyFont="1" applyBorder="1"/>
    <xf numFmtId="0" fontId="4" fillId="0" borderId="5" xfId="0" applyFont="1" applyBorder="1"/>
    <xf numFmtId="4" fontId="2" fillId="0" borderId="7" xfId="0" applyNumberFormat="1" applyFont="1" applyBorder="1"/>
    <xf numFmtId="43" fontId="2" fillId="0" borderId="7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312420</xdr:colOff>
      <xdr:row>9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729591-B2D4-4928-8ECD-D9BE3DDD2DE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813560" y="0"/>
          <a:ext cx="6118860" cy="1790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62867</xdr:colOff>
      <xdr:row>0</xdr:row>
      <xdr:rowOff>7620</xdr:rowOff>
    </xdr:from>
    <xdr:to>
      <xdr:col>5</xdr:col>
      <xdr:colOff>386716</xdr:colOff>
      <xdr:row>13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EBF668-3A52-4363-80E8-F61ECC3F848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739267" y="7620"/>
          <a:ext cx="5977889" cy="2430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594361</xdr:colOff>
      <xdr:row>0</xdr:row>
      <xdr:rowOff>0</xdr:rowOff>
    </xdr:from>
    <xdr:to>
      <xdr:col>4</xdr:col>
      <xdr:colOff>1165861</xdr:colOff>
      <xdr:row>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C103C2-F3F0-4641-8256-F6109962BB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270761" y="0"/>
          <a:ext cx="4945380" cy="15773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89E4-0939-4990-9400-5E8B817A5334}">
  <sheetPr>
    <pageSetUpPr fitToPage="1"/>
  </sheetPr>
  <dimension ref="A1:I29"/>
  <sheetViews>
    <sheetView workbookViewId="0">
      <selection sqref="A1:G29"/>
    </sheetView>
  </sheetViews>
  <sheetFormatPr baseColWidth="10" defaultRowHeight="15" x14ac:dyDescent="0.25"/>
  <cols>
    <col min="2" max="2" width="14.85546875" customWidth="1"/>
    <col min="3" max="3" width="27.7109375" customWidth="1"/>
    <col min="4" max="4" width="38.28515625" customWidth="1"/>
    <col min="5" max="5" width="18.7109375" customWidth="1"/>
    <col min="6" max="6" width="15.140625" customWidth="1"/>
    <col min="7" max="7" width="16.1406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30"/>
      <c r="D6" s="30"/>
      <c r="E6" s="30"/>
      <c r="F6" s="30"/>
      <c r="G6" s="30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30" t="s">
        <v>22</v>
      </c>
      <c r="B11" s="30"/>
      <c r="C11" s="30"/>
      <c r="D11" s="30"/>
      <c r="E11" s="30"/>
      <c r="F11" s="30"/>
      <c r="G11" s="30"/>
    </row>
    <row r="12" spans="1:7" x14ac:dyDescent="0.25">
      <c r="A12" s="30" t="s">
        <v>23</v>
      </c>
      <c r="B12" s="30"/>
      <c r="C12" s="30"/>
      <c r="D12" s="30"/>
      <c r="E12" s="30"/>
      <c r="F12" s="30"/>
      <c r="G12" s="30"/>
    </row>
    <row r="13" spans="1:7" ht="15.75" thickBot="1" x14ac:dyDescent="0.3">
      <c r="A13" s="31" t="s">
        <v>1</v>
      </c>
      <c r="B13" s="31"/>
      <c r="C13" s="31"/>
      <c r="D13" s="31"/>
      <c r="E13" s="31"/>
      <c r="F13" s="31"/>
      <c r="G13" s="30"/>
    </row>
    <row r="14" spans="1:7" ht="26.25" x14ac:dyDescent="0.25">
      <c r="A14" s="4" t="s">
        <v>2</v>
      </c>
      <c r="B14" s="5" t="s">
        <v>3</v>
      </c>
      <c r="C14" s="6" t="s">
        <v>4</v>
      </c>
      <c r="D14" s="6" t="s">
        <v>5</v>
      </c>
      <c r="E14" s="6" t="s">
        <v>6</v>
      </c>
      <c r="F14" s="7" t="s">
        <v>7</v>
      </c>
      <c r="G14" s="8" t="s">
        <v>8</v>
      </c>
    </row>
    <row r="15" spans="1:7" x14ac:dyDescent="0.25">
      <c r="A15" s="9"/>
      <c r="B15" s="10"/>
      <c r="C15" s="11"/>
      <c r="D15" s="12" t="s">
        <v>24</v>
      </c>
      <c r="E15" s="13"/>
      <c r="F15" s="14"/>
      <c r="G15" s="15">
        <v>0</v>
      </c>
    </row>
    <row r="16" spans="1:7" x14ac:dyDescent="0.25">
      <c r="A16" s="9">
        <v>46099</v>
      </c>
      <c r="B16" s="10">
        <v>126189</v>
      </c>
      <c r="C16" s="16" t="s">
        <v>25</v>
      </c>
      <c r="D16" s="17" t="s">
        <v>26</v>
      </c>
      <c r="E16" s="18">
        <v>55117.68</v>
      </c>
      <c r="F16" s="18"/>
      <c r="G16" s="15">
        <f>G15+E16-F16</f>
        <v>55117.68</v>
      </c>
    </row>
    <row r="17" spans="1:9" x14ac:dyDescent="0.25">
      <c r="A17" s="9">
        <v>46099</v>
      </c>
      <c r="B17" s="10" t="s">
        <v>27</v>
      </c>
      <c r="C17" s="19" t="s">
        <v>28</v>
      </c>
      <c r="D17" s="17" t="s">
        <v>35</v>
      </c>
      <c r="E17" s="19"/>
      <c r="F17" s="18">
        <v>24.89</v>
      </c>
      <c r="G17" s="15">
        <f t="shared" ref="G17:G21" si="0">G16+E17-F17</f>
        <v>55092.79</v>
      </c>
    </row>
    <row r="18" spans="1:9" ht="25.5" x14ac:dyDescent="0.25">
      <c r="A18" s="9">
        <v>46104</v>
      </c>
      <c r="B18" s="10" t="s">
        <v>34</v>
      </c>
      <c r="C18" s="19" t="s">
        <v>29</v>
      </c>
      <c r="D18" s="17" t="s">
        <v>30</v>
      </c>
      <c r="E18" s="19"/>
      <c r="F18" s="18">
        <v>35486.51</v>
      </c>
      <c r="G18" s="15">
        <f t="shared" si="0"/>
        <v>19606.28</v>
      </c>
    </row>
    <row r="19" spans="1:9" x14ac:dyDescent="0.25">
      <c r="A19" s="9">
        <v>46105</v>
      </c>
      <c r="B19" s="10" t="s">
        <v>27</v>
      </c>
      <c r="C19" s="19" t="s">
        <v>28</v>
      </c>
      <c r="D19" s="21" t="s">
        <v>31</v>
      </c>
      <c r="E19" s="26"/>
      <c r="F19" s="18">
        <v>53.23</v>
      </c>
      <c r="G19" s="15">
        <f t="shared" si="0"/>
        <v>19553.05</v>
      </c>
    </row>
    <row r="20" spans="1:9" x14ac:dyDescent="0.25">
      <c r="A20" s="20">
        <v>46112</v>
      </c>
      <c r="B20" s="10" t="s">
        <v>27</v>
      </c>
      <c r="C20" s="19" t="s">
        <v>28</v>
      </c>
      <c r="D20" s="21" t="s">
        <v>12</v>
      </c>
      <c r="E20" s="15"/>
      <c r="F20" s="18">
        <v>175</v>
      </c>
      <c r="G20" s="15">
        <f t="shared" si="0"/>
        <v>19378.05</v>
      </c>
    </row>
    <row r="21" spans="1:9" x14ac:dyDescent="0.25">
      <c r="A21" s="20"/>
      <c r="B21" s="10"/>
      <c r="C21" s="19"/>
      <c r="D21" s="21"/>
      <c r="E21" s="19"/>
      <c r="F21" s="18">
        <v>150</v>
      </c>
      <c r="G21" s="15">
        <f t="shared" si="0"/>
        <v>19228.05</v>
      </c>
    </row>
    <row r="22" spans="1:9" ht="15.75" thickBot="1" x14ac:dyDescent="0.3">
      <c r="A22" s="19"/>
      <c r="B22" s="19"/>
      <c r="C22" s="22"/>
      <c r="D22" s="23" t="s">
        <v>32</v>
      </c>
      <c r="E22" s="27">
        <f>SUM(E16:E21)</f>
        <v>55117.68</v>
      </c>
      <c r="F22" s="28">
        <f>SUM(F17:F21)</f>
        <v>35889.630000000005</v>
      </c>
      <c r="G22" s="25">
        <v>19228.05</v>
      </c>
      <c r="I22" t="s">
        <v>33</v>
      </c>
    </row>
    <row r="27" spans="1:9" x14ac:dyDescent="0.25">
      <c r="A27" s="29" t="s">
        <v>15</v>
      </c>
      <c r="B27" s="29"/>
      <c r="C27" s="29"/>
      <c r="D27" s="29" t="s">
        <v>16</v>
      </c>
      <c r="E27" s="29"/>
      <c r="F27" s="29" t="s">
        <v>17</v>
      </c>
      <c r="G27" s="29"/>
    </row>
    <row r="28" spans="1:9" x14ac:dyDescent="0.25">
      <c r="A28" s="29" t="s">
        <v>18</v>
      </c>
      <c r="B28" s="29"/>
      <c r="C28" s="29"/>
      <c r="D28" s="29" t="s">
        <v>19</v>
      </c>
      <c r="E28" s="29"/>
      <c r="F28" s="29" t="s">
        <v>20</v>
      </c>
      <c r="G28" s="29"/>
    </row>
    <row r="29" spans="1:9" x14ac:dyDescent="0.25">
      <c r="A29" s="29"/>
      <c r="B29" s="29"/>
      <c r="C29" s="29"/>
      <c r="D29" s="29"/>
      <c r="E29" s="29"/>
      <c r="F29" s="29"/>
      <c r="G29" s="29"/>
    </row>
  </sheetData>
  <mergeCells count="4">
    <mergeCell ref="C6:G6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scale="4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5446-834E-45E1-97C2-B28992EAAE0A}">
  <sheetPr>
    <pageSetUpPr fitToPage="1"/>
  </sheetPr>
  <dimension ref="A1:G30"/>
  <sheetViews>
    <sheetView workbookViewId="0">
      <selection sqref="A1:G32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6.42578125" customWidth="1"/>
    <col min="6" max="6" width="15.140625" customWidth="1"/>
    <col min="7" max="7" width="15.57031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30"/>
      <c r="D6" s="30"/>
      <c r="E6" s="30"/>
      <c r="F6" s="30"/>
      <c r="G6" s="30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1"/>
      <c r="B11" s="2"/>
      <c r="C11" s="3"/>
      <c r="D11" s="3"/>
      <c r="E11" s="3"/>
      <c r="F11" s="3"/>
      <c r="G11" s="3"/>
    </row>
    <row r="12" spans="1:7" x14ac:dyDescent="0.25">
      <c r="A12" s="1"/>
      <c r="B12" s="2"/>
      <c r="C12" s="3"/>
      <c r="D12" s="3"/>
      <c r="E12" s="3"/>
      <c r="F12" s="3"/>
      <c r="G12" s="3"/>
    </row>
    <row r="13" spans="1:7" x14ac:dyDescent="0.25">
      <c r="A13" s="1"/>
      <c r="B13" s="2"/>
      <c r="C13" s="3"/>
      <c r="D13" s="3"/>
      <c r="E13" s="3"/>
      <c r="F13" s="3"/>
      <c r="G13" s="3"/>
    </row>
    <row r="14" spans="1:7" x14ac:dyDescent="0.25">
      <c r="A14" s="1"/>
      <c r="B14" s="2"/>
      <c r="C14" s="3"/>
      <c r="D14" s="3"/>
      <c r="E14" s="3"/>
      <c r="F14" s="3"/>
      <c r="G14" s="3"/>
    </row>
    <row r="15" spans="1:7" x14ac:dyDescent="0.25">
      <c r="A15" s="30" t="s">
        <v>0</v>
      </c>
      <c r="B15" s="30"/>
      <c r="C15" s="30"/>
      <c r="D15" s="30"/>
      <c r="E15" s="30"/>
      <c r="F15" s="30"/>
      <c r="G15" s="30"/>
    </row>
    <row r="16" spans="1:7" x14ac:dyDescent="0.25">
      <c r="A16" s="30" t="s">
        <v>21</v>
      </c>
      <c r="B16" s="30"/>
      <c r="C16" s="30"/>
      <c r="D16" s="30"/>
      <c r="E16" s="30"/>
      <c r="F16" s="30"/>
      <c r="G16" s="30"/>
    </row>
    <row r="17" spans="1:7" ht="15.75" thickBot="1" x14ac:dyDescent="0.3">
      <c r="A17" s="31" t="s">
        <v>1</v>
      </c>
      <c r="B17" s="31"/>
      <c r="C17" s="31"/>
      <c r="D17" s="31"/>
      <c r="E17" s="31"/>
      <c r="F17" s="31"/>
      <c r="G17" s="30"/>
    </row>
    <row r="18" spans="1:7" ht="26.25" x14ac:dyDescent="0.25">
      <c r="A18" s="4" t="s">
        <v>2</v>
      </c>
      <c r="B18" s="5" t="s">
        <v>3</v>
      </c>
      <c r="C18" s="6" t="s">
        <v>4</v>
      </c>
      <c r="D18" s="6" t="s">
        <v>5</v>
      </c>
      <c r="E18" s="6" t="s">
        <v>6</v>
      </c>
      <c r="F18" s="7" t="s">
        <v>7</v>
      </c>
      <c r="G18" s="8" t="s">
        <v>8</v>
      </c>
    </row>
    <row r="19" spans="1:7" x14ac:dyDescent="0.25">
      <c r="A19" s="9"/>
      <c r="B19" s="10"/>
      <c r="C19" s="11"/>
      <c r="D19" s="12" t="s">
        <v>9</v>
      </c>
      <c r="E19" s="13"/>
      <c r="F19" s="14"/>
      <c r="G19" s="15">
        <v>2216.6999999999998</v>
      </c>
    </row>
    <row r="20" spans="1:7" x14ac:dyDescent="0.25">
      <c r="A20" s="9">
        <v>46112</v>
      </c>
      <c r="B20" s="10" t="s">
        <v>10</v>
      </c>
      <c r="C20" s="16" t="s">
        <v>11</v>
      </c>
      <c r="D20" s="17" t="s">
        <v>12</v>
      </c>
      <c r="E20" s="13"/>
      <c r="F20" s="14">
        <v>175</v>
      </c>
      <c r="G20" s="15">
        <f>G19+E20-F20</f>
        <v>2041.6999999999998</v>
      </c>
    </row>
    <row r="21" spans="1:7" x14ac:dyDescent="0.25">
      <c r="A21" s="9">
        <v>46112</v>
      </c>
      <c r="B21" s="10" t="s">
        <v>10</v>
      </c>
      <c r="C21" s="16" t="s">
        <v>11</v>
      </c>
      <c r="D21" s="17" t="s">
        <v>13</v>
      </c>
      <c r="E21" s="18"/>
      <c r="F21" s="18">
        <v>150</v>
      </c>
      <c r="G21" s="15">
        <f>G20+E21-F21</f>
        <v>1891.6999999999998</v>
      </c>
    </row>
    <row r="22" spans="1:7" x14ac:dyDescent="0.25">
      <c r="A22" s="9"/>
      <c r="B22" s="10"/>
      <c r="C22" s="19"/>
      <c r="D22" s="17"/>
      <c r="E22" s="19"/>
      <c r="F22" s="18"/>
      <c r="G22" s="15"/>
    </row>
    <row r="23" spans="1:7" x14ac:dyDescent="0.25">
      <c r="A23" s="20"/>
      <c r="B23" s="10"/>
      <c r="C23" s="21"/>
      <c r="D23" s="19"/>
      <c r="E23" s="19"/>
      <c r="F23" s="18"/>
      <c r="G23" s="15"/>
    </row>
    <row r="24" spans="1:7" ht="15.75" thickBot="1" x14ac:dyDescent="0.3">
      <c r="A24" s="19"/>
      <c r="B24" s="19"/>
      <c r="C24" s="22"/>
      <c r="D24" s="23" t="s">
        <v>14</v>
      </c>
      <c r="E24" s="22"/>
      <c r="F24" s="24">
        <f>SUM(F20:F23)</f>
        <v>325</v>
      </c>
      <c r="G24" s="25">
        <v>1891.7</v>
      </c>
    </row>
    <row r="28" spans="1:7" x14ac:dyDescent="0.25">
      <c r="A28" s="29" t="s">
        <v>15</v>
      </c>
      <c r="B28" s="29"/>
      <c r="C28" s="29"/>
      <c r="D28" s="29" t="s">
        <v>16</v>
      </c>
      <c r="E28" s="29"/>
      <c r="F28" s="29" t="s">
        <v>17</v>
      </c>
      <c r="G28" s="29"/>
    </row>
    <row r="29" spans="1:7" x14ac:dyDescent="0.25">
      <c r="A29" s="29" t="s">
        <v>18</v>
      </c>
      <c r="B29" s="29"/>
      <c r="C29" s="29"/>
      <c r="D29" s="29" t="s">
        <v>19</v>
      </c>
      <c r="E29" s="29"/>
      <c r="F29" s="29" t="s">
        <v>20</v>
      </c>
      <c r="G29" s="29"/>
    </row>
    <row r="30" spans="1:7" x14ac:dyDescent="0.25">
      <c r="A30" s="29"/>
      <c r="B30" s="29"/>
      <c r="C30" s="29"/>
      <c r="D30" s="29"/>
      <c r="E30" s="29"/>
      <c r="F30" s="29"/>
      <c r="G30" s="29"/>
    </row>
  </sheetData>
  <mergeCells count="4">
    <mergeCell ref="C6:G6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8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5220-D13B-42DB-9AA4-44E0F42D391E}">
  <dimension ref="A1:G37"/>
  <sheetViews>
    <sheetView tabSelected="1" workbookViewId="0">
      <selection activeCell="E18" sqref="E18"/>
    </sheetView>
  </sheetViews>
  <sheetFormatPr baseColWidth="10" defaultRowHeight="15" x14ac:dyDescent="0.25"/>
  <cols>
    <col min="2" max="2" width="12.85546875" customWidth="1"/>
    <col min="3" max="3" width="22.28515625" customWidth="1"/>
    <col min="4" max="4" width="41.42578125" customWidth="1"/>
    <col min="5" max="5" width="18.7109375" customWidth="1"/>
    <col min="6" max="6" width="15.140625" customWidth="1"/>
    <col min="7" max="7" width="17.140625" customWidth="1"/>
    <col min="10" max="10" width="12.5703125" bestFit="1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30"/>
      <c r="D6" s="30"/>
      <c r="E6" s="30"/>
      <c r="F6" s="30"/>
      <c r="G6" s="30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30" t="s">
        <v>36</v>
      </c>
      <c r="B10" s="30"/>
      <c r="C10" s="30"/>
      <c r="D10" s="30"/>
      <c r="E10" s="30"/>
      <c r="F10" s="30"/>
      <c r="G10" s="30"/>
    </row>
    <row r="11" spans="1:7" x14ac:dyDescent="0.25">
      <c r="A11" s="30" t="s">
        <v>37</v>
      </c>
      <c r="B11" s="30"/>
      <c r="C11" s="30"/>
      <c r="D11" s="30"/>
      <c r="E11" s="30"/>
      <c r="F11" s="30"/>
      <c r="G11" s="30"/>
    </row>
    <row r="12" spans="1:7" ht="15.75" thickBot="1" x14ac:dyDescent="0.3">
      <c r="A12" s="31" t="s">
        <v>1</v>
      </c>
      <c r="B12" s="31"/>
      <c r="C12" s="31"/>
      <c r="D12" s="31"/>
      <c r="E12" s="31"/>
      <c r="F12" s="31"/>
      <c r="G12" s="30"/>
    </row>
    <row r="13" spans="1:7" ht="26.25" x14ac:dyDescent="0.25">
      <c r="A13" s="4" t="s">
        <v>2</v>
      </c>
      <c r="B13" s="5" t="s">
        <v>3</v>
      </c>
      <c r="C13" s="6" t="s">
        <v>4</v>
      </c>
      <c r="D13" s="6" t="s">
        <v>5</v>
      </c>
      <c r="E13" s="6" t="s">
        <v>6</v>
      </c>
      <c r="F13" s="7" t="s">
        <v>7</v>
      </c>
      <c r="G13" s="8" t="s">
        <v>8</v>
      </c>
    </row>
    <row r="14" spans="1:7" x14ac:dyDescent="0.25">
      <c r="A14" s="9"/>
      <c r="B14" s="10"/>
      <c r="C14" s="11"/>
      <c r="D14" s="12" t="s">
        <v>38</v>
      </c>
      <c r="E14" s="13"/>
      <c r="F14" s="14"/>
      <c r="G14" s="25">
        <v>4663163.13</v>
      </c>
    </row>
    <row r="15" spans="1:7" ht="26.25" x14ac:dyDescent="0.25">
      <c r="A15" s="9">
        <v>46083</v>
      </c>
      <c r="B15" s="10" t="s">
        <v>39</v>
      </c>
      <c r="C15" s="16" t="s">
        <v>40</v>
      </c>
      <c r="D15" s="17" t="s">
        <v>41</v>
      </c>
      <c r="E15" s="13">
        <v>17700</v>
      </c>
      <c r="F15" s="14"/>
      <c r="G15" s="25">
        <f>G14+E15-F15</f>
        <v>4680863.13</v>
      </c>
    </row>
    <row r="16" spans="1:7" ht="38.25" x14ac:dyDescent="0.25">
      <c r="A16" s="9">
        <v>46092</v>
      </c>
      <c r="B16" s="10" t="s">
        <v>42</v>
      </c>
      <c r="C16" s="16" t="s">
        <v>43</v>
      </c>
      <c r="D16" s="17" t="s">
        <v>89</v>
      </c>
      <c r="E16" s="18">
        <v>147842.47</v>
      </c>
      <c r="F16" s="19"/>
      <c r="G16" s="25">
        <f t="shared" ref="G16:G18" si="0">G15+E16-F16</f>
        <v>4828705.5999999996</v>
      </c>
    </row>
    <row r="17" spans="1:7" ht="51" x14ac:dyDescent="0.25">
      <c r="A17" s="9">
        <v>46092</v>
      </c>
      <c r="B17" s="10" t="s">
        <v>44</v>
      </c>
      <c r="C17" s="16" t="s">
        <v>45</v>
      </c>
      <c r="D17" s="17" t="s">
        <v>46</v>
      </c>
      <c r="E17" s="18">
        <v>88500</v>
      </c>
      <c r="F17" s="18"/>
      <c r="G17" s="25">
        <f t="shared" si="0"/>
        <v>4917205.5999999996</v>
      </c>
    </row>
    <row r="18" spans="1:7" ht="51" x14ac:dyDescent="0.25">
      <c r="A18" s="9">
        <v>46099</v>
      </c>
      <c r="B18" s="10" t="s">
        <v>47</v>
      </c>
      <c r="C18" s="16" t="s">
        <v>48</v>
      </c>
      <c r="D18" s="17" t="s">
        <v>49</v>
      </c>
      <c r="E18" s="18">
        <v>8000</v>
      </c>
      <c r="F18" s="18"/>
      <c r="G18" s="25">
        <f t="shared" si="0"/>
        <v>4925205.5999999996</v>
      </c>
    </row>
    <row r="19" spans="1:7" ht="76.5" x14ac:dyDescent="0.25">
      <c r="A19" s="9">
        <v>46099</v>
      </c>
      <c r="B19" s="10" t="s">
        <v>50</v>
      </c>
      <c r="C19" s="16" t="s">
        <v>51</v>
      </c>
      <c r="D19" s="17" t="s">
        <v>52</v>
      </c>
      <c r="E19" s="18">
        <v>26000</v>
      </c>
      <c r="F19" s="18"/>
      <c r="G19" s="25">
        <f>+G18+E19-F19</f>
        <v>4951205.5999999996</v>
      </c>
    </row>
    <row r="20" spans="1:7" ht="38.25" x14ac:dyDescent="0.25">
      <c r="A20" s="9">
        <v>46107</v>
      </c>
      <c r="B20" s="10" t="s">
        <v>53</v>
      </c>
      <c r="C20" s="16" t="s">
        <v>54</v>
      </c>
      <c r="D20" s="17" t="s">
        <v>55</v>
      </c>
      <c r="E20" s="18">
        <v>8260</v>
      </c>
      <c r="F20" s="18"/>
      <c r="G20" s="25">
        <f t="shared" ref="G20:G31" si="1">+G19+E20-F20</f>
        <v>4959465.5999999996</v>
      </c>
    </row>
    <row r="21" spans="1:7" ht="38.25" x14ac:dyDescent="0.25">
      <c r="A21" s="9">
        <v>46108</v>
      </c>
      <c r="B21" s="10" t="s">
        <v>56</v>
      </c>
      <c r="C21" s="16" t="s">
        <v>57</v>
      </c>
      <c r="D21" s="17" t="s">
        <v>58</v>
      </c>
      <c r="E21" s="18">
        <v>8260</v>
      </c>
      <c r="F21" s="18"/>
      <c r="G21" s="25">
        <f t="shared" si="1"/>
        <v>4967725.5999999996</v>
      </c>
    </row>
    <row r="22" spans="1:7" ht="51" x14ac:dyDescent="0.25">
      <c r="A22" s="9">
        <v>46091</v>
      </c>
      <c r="B22" s="10" t="s">
        <v>59</v>
      </c>
      <c r="C22" s="16" t="s">
        <v>60</v>
      </c>
      <c r="D22" s="17" t="s">
        <v>61</v>
      </c>
      <c r="E22" s="18"/>
      <c r="F22" s="18">
        <v>2375</v>
      </c>
      <c r="G22" s="25">
        <f t="shared" si="1"/>
        <v>4965350.5999999996</v>
      </c>
    </row>
    <row r="23" spans="1:7" ht="51" x14ac:dyDescent="0.25">
      <c r="A23" s="9">
        <v>46091</v>
      </c>
      <c r="B23" s="10" t="s">
        <v>62</v>
      </c>
      <c r="C23" s="16" t="s">
        <v>60</v>
      </c>
      <c r="D23" s="17" t="s">
        <v>63</v>
      </c>
      <c r="E23" s="18"/>
      <c r="F23" s="18">
        <v>15795</v>
      </c>
      <c r="G23" s="25">
        <f t="shared" si="1"/>
        <v>4949555.5999999996</v>
      </c>
    </row>
    <row r="24" spans="1:7" ht="38.25" x14ac:dyDescent="0.25">
      <c r="A24" s="9">
        <v>46091</v>
      </c>
      <c r="B24" s="10" t="s">
        <v>64</v>
      </c>
      <c r="C24" s="16" t="s">
        <v>60</v>
      </c>
      <c r="D24" s="17" t="s">
        <v>65</v>
      </c>
      <c r="E24" s="18"/>
      <c r="F24" s="18">
        <v>8690</v>
      </c>
      <c r="G24" s="25">
        <f t="shared" si="1"/>
        <v>4940865.5999999996</v>
      </c>
    </row>
    <row r="25" spans="1:7" ht="38.25" x14ac:dyDescent="0.25">
      <c r="A25" s="9">
        <v>46094</v>
      </c>
      <c r="B25" s="10" t="s">
        <v>66</v>
      </c>
      <c r="C25" s="16" t="s">
        <v>67</v>
      </c>
      <c r="D25" s="17" t="s">
        <v>68</v>
      </c>
      <c r="E25" s="18"/>
      <c r="F25" s="18">
        <v>120950</v>
      </c>
      <c r="G25" s="25">
        <f t="shared" si="1"/>
        <v>4819915.5999999996</v>
      </c>
    </row>
    <row r="26" spans="1:7" ht="26.25" x14ac:dyDescent="0.25">
      <c r="A26" s="9">
        <v>46094</v>
      </c>
      <c r="B26" s="10" t="s">
        <v>69</v>
      </c>
      <c r="C26" s="16" t="s">
        <v>70</v>
      </c>
      <c r="D26" s="17" t="s">
        <v>71</v>
      </c>
      <c r="E26" s="18"/>
      <c r="F26" s="18">
        <v>15340</v>
      </c>
      <c r="G26" s="25">
        <f t="shared" si="1"/>
        <v>4804575.5999999996</v>
      </c>
    </row>
    <row r="27" spans="1:7" ht="38.25" x14ac:dyDescent="0.25">
      <c r="A27" s="9">
        <v>46099</v>
      </c>
      <c r="B27" s="10" t="s">
        <v>72</v>
      </c>
      <c r="C27" s="16" t="s">
        <v>60</v>
      </c>
      <c r="D27" s="17" t="s">
        <v>73</v>
      </c>
      <c r="E27" s="18"/>
      <c r="F27" s="18">
        <v>5307.5</v>
      </c>
      <c r="G27" s="25">
        <f t="shared" si="1"/>
        <v>4799268.0999999996</v>
      </c>
    </row>
    <row r="28" spans="1:7" ht="51" x14ac:dyDescent="0.25">
      <c r="A28" s="9">
        <v>46099</v>
      </c>
      <c r="B28" s="10" t="s">
        <v>74</v>
      </c>
      <c r="C28" s="16" t="s">
        <v>60</v>
      </c>
      <c r="D28" s="17" t="s">
        <v>75</v>
      </c>
      <c r="E28" s="18"/>
      <c r="F28" s="18">
        <v>7825.13</v>
      </c>
      <c r="G28" s="25">
        <f t="shared" si="1"/>
        <v>4791442.97</v>
      </c>
    </row>
    <row r="29" spans="1:7" ht="63.75" x14ac:dyDescent="0.25">
      <c r="A29" s="9">
        <v>46108</v>
      </c>
      <c r="B29" s="10" t="s">
        <v>76</v>
      </c>
      <c r="C29" s="16" t="s">
        <v>60</v>
      </c>
      <c r="D29" s="17" t="s">
        <v>77</v>
      </c>
      <c r="E29" s="18"/>
      <c r="F29" s="18">
        <v>8738.64</v>
      </c>
      <c r="G29" s="25">
        <f t="shared" si="1"/>
        <v>4782704.33</v>
      </c>
    </row>
    <row r="30" spans="1:7" ht="51" x14ac:dyDescent="0.25">
      <c r="A30" s="9">
        <v>46108</v>
      </c>
      <c r="B30" s="10" t="s">
        <v>78</v>
      </c>
      <c r="C30" s="16" t="s">
        <v>60</v>
      </c>
      <c r="D30" s="17" t="s">
        <v>87</v>
      </c>
      <c r="E30" s="18"/>
      <c r="F30" s="18">
        <v>7962.5</v>
      </c>
      <c r="G30" s="25">
        <f t="shared" si="1"/>
        <v>4774741.83</v>
      </c>
    </row>
    <row r="31" spans="1:7" ht="51" x14ac:dyDescent="0.25">
      <c r="A31" s="9">
        <v>46108</v>
      </c>
      <c r="B31" s="10" t="s">
        <v>79</v>
      </c>
      <c r="C31" s="16" t="s">
        <v>60</v>
      </c>
      <c r="D31" s="17" t="s">
        <v>88</v>
      </c>
      <c r="E31" s="18"/>
      <c r="F31" s="18">
        <v>3377.5</v>
      </c>
      <c r="G31" s="25">
        <f t="shared" si="1"/>
        <v>4771364.33</v>
      </c>
    </row>
    <row r="32" spans="1:7" ht="15.75" thickBot="1" x14ac:dyDescent="0.3">
      <c r="A32" s="19"/>
      <c r="B32" s="19"/>
      <c r="C32" s="22"/>
      <c r="D32" s="23" t="s">
        <v>80</v>
      </c>
      <c r="E32" s="28">
        <f>SUM(E15:E31)</f>
        <v>304562.46999999997</v>
      </c>
      <c r="F32" s="28">
        <f>SUM(F22:F31)</f>
        <v>196361.27000000002</v>
      </c>
      <c r="G32" s="25">
        <v>4771364.33</v>
      </c>
    </row>
    <row r="35" spans="1:7" x14ac:dyDescent="0.25">
      <c r="A35" s="29" t="s">
        <v>81</v>
      </c>
      <c r="B35" s="29"/>
      <c r="C35" s="29"/>
      <c r="D35" s="29" t="s">
        <v>82</v>
      </c>
      <c r="E35" s="29"/>
      <c r="F35" s="29"/>
      <c r="G35" s="29"/>
    </row>
    <row r="36" spans="1:7" x14ac:dyDescent="0.25">
      <c r="A36" s="29" t="s">
        <v>83</v>
      </c>
      <c r="B36" s="29"/>
      <c r="C36" s="29"/>
      <c r="D36" s="29" t="s">
        <v>84</v>
      </c>
      <c r="E36" s="29"/>
      <c r="F36" s="29" t="s">
        <v>85</v>
      </c>
      <c r="G36" s="29"/>
    </row>
    <row r="37" spans="1:7" x14ac:dyDescent="0.25">
      <c r="A37" s="29"/>
      <c r="B37" s="29"/>
      <c r="C37" s="29"/>
      <c r="D37" s="29"/>
      <c r="E37" s="29"/>
      <c r="F37" s="29" t="s">
        <v>86</v>
      </c>
      <c r="G37" s="29"/>
    </row>
  </sheetData>
  <mergeCells count="4">
    <mergeCell ref="C6:G6"/>
    <mergeCell ref="A10:G10"/>
    <mergeCell ref="A11:G11"/>
    <mergeCell ref="A12:G12"/>
  </mergeCells>
  <pageMargins left="0.70866141732283472" right="0.70866141732283472" top="0.74803149606299213" bottom="0.35433070866141736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962- MARZO</vt:lpstr>
      <vt:lpstr>344-MARZO-</vt:lpstr>
      <vt:lpstr>336-MARZO-2026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2026-04-10T15:38:35Z</cp:lastPrinted>
  <dcterms:created xsi:type="dcterms:W3CDTF">2026-04-10T14:13:37Z</dcterms:created>
  <dcterms:modified xsi:type="dcterms:W3CDTF">2026-04-10T17:53:59Z</dcterms:modified>
</cp:coreProperties>
</file>