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01\ACC INFO\Subportal de Transparencia - DGBA\17. FINANZAS\05. RELACIÓN DE INGRESOS Y EGRESOS (INFORMES DE TESORERÍA)\2026\4-Abril 2026\"/>
    </mc:Choice>
  </mc:AlternateContent>
  <xr:revisionPtr revIDLastSave="0" documentId="8_{29EF7D6A-09C4-4164-B13A-CA5C3EE12CD5}" xr6:coauthVersionLast="47" xr6:coauthVersionMax="47" xr10:uidLastSave="{00000000-0000-0000-0000-000000000000}"/>
  <bookViews>
    <workbookView xWindow="-120" yWindow="-120" windowWidth="29040" windowHeight="15720" xr2:uid="{425F0363-D1DA-4CB6-A2AC-C867AC3CE71B}"/>
  </bookViews>
  <sheets>
    <sheet name="ABRIL-334" sheetId="1" r:id="rId1"/>
    <sheet name=" ABRIL-962" sheetId="2" r:id="rId2"/>
    <sheet name="abril-336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5" i="3" l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F36" i="3" l="1"/>
  <c r="E36" i="3"/>
  <c r="F21" i="2" l="1"/>
  <c r="G15" i="2"/>
  <c r="G16" i="2" s="1"/>
  <c r="G17" i="2" s="1"/>
  <c r="F24" i="1" l="1"/>
  <c r="G20" i="1"/>
  <c r="G21" i="1" s="1"/>
</calcChain>
</file>

<file path=xl/sharedStrings.xml><?xml version="1.0" encoding="utf-8"?>
<sst xmlns="http://schemas.openxmlformats.org/spreadsheetml/2006/main" count="127" uniqueCount="84">
  <si>
    <t>CUENTA BANCARIA  NO.010-252134-4</t>
  </si>
  <si>
    <t>RELACIÓN DE INGRESOS Y EGRESOS DEL MES-ABRIL- 2026</t>
  </si>
  <si>
    <t>VALORES EN RD$</t>
  </si>
  <si>
    <t>FECHA</t>
  </si>
  <si>
    <t>DP/CK/ED/TTTRANF./CN</t>
  </si>
  <si>
    <t>BENEFICIARIO</t>
  </si>
  <si>
    <t>CONCEPTO</t>
  </si>
  <si>
    <t>DÉBITO</t>
  </si>
  <si>
    <t>CRÉDITO</t>
  </si>
  <si>
    <t>BALANCE</t>
  </si>
  <si>
    <t>BALANCE AL 31  DE MARZO-2026</t>
  </si>
  <si>
    <t>E/D</t>
  </si>
  <si>
    <t>BANCO DE RESERVAS</t>
  </si>
  <si>
    <t>COMISION MANEJO DE CUENTA</t>
  </si>
  <si>
    <t>CARGO BALANCE PROMEDIO</t>
  </si>
  <si>
    <t>BALANCE AL 30 DE ABRIL-2026</t>
  </si>
  <si>
    <t>Licda Miledy de los Santos</t>
  </si>
  <si>
    <t>Licda, Austria Tavera Castillo</t>
  </si>
  <si>
    <t>Licda, Sandra Ramirez  Cubilete</t>
  </si>
  <si>
    <t>Contadora</t>
  </si>
  <si>
    <t>Encda Departamento de Contabilidad</t>
  </si>
  <si>
    <t>Directora Administrativa y financiera</t>
  </si>
  <si>
    <t>CUENTA BANCARIA  NO.9607310962</t>
  </si>
  <si>
    <t>BALANCE AL 31 DE  MARZO 2026</t>
  </si>
  <si>
    <t>CK-000089</t>
  </si>
  <si>
    <t>YULIVIER LA HOZ JIMENEZ</t>
  </si>
  <si>
    <t>REPOSICION FONDO DE CAJA CHICA DE LA DIRCCION ADDDMINISTRATIVA Y FINANCIERA SEGÚN COMPROBANTE DEL ··NUM. 713 AL 721</t>
  </si>
  <si>
    <t>BALANCE AL 30 ABRIL DE  2026</t>
  </si>
  <si>
    <t>CUENTA BANCARIA  NO.010-252133-6</t>
  </si>
  <si>
    <t>RELACIÓN DE INGRESOS DEL MES-ABRIL 2026</t>
  </si>
  <si>
    <t>BALANCE INICIAL AL 31 MARZO 2026</t>
  </si>
  <si>
    <t>RECIBO-7946</t>
  </si>
  <si>
    <t xml:space="preserve">EL VESTIBULO  GROUP  EIRL, </t>
  </si>
  <si>
    <t>ARRENDAMENTO DE   ESPACIOS AREA SALA MAXIMO AVILLES BLONDA MES DE MARZO-2026</t>
  </si>
  <si>
    <t>RECIBO-7947</t>
  </si>
  <si>
    <t>INGRID LUCIANO SANCHEZ</t>
  </si>
  <si>
    <t>ALQUILER DE LA SALA LA DRAMATICA PARA EL EVENTO "GRABACION DE LA ADOPTACION AUDIOVISUAL DE LA OBRA TESTIGO,PARA REALIZAR 1 FUNCION EL DIA     15-4-2026</t>
  </si>
  <si>
    <t>RECIBO-7948</t>
  </si>
  <si>
    <t>KATERINE P. MATOS CAO</t>
  </si>
  <si>
    <t>SALDO ALQUILER DE LA SALA LA DRAMATICA PAEA (1) FUNCION DEL EENTO "RECITAL DE PRIMAVERA 2026 " EL 9 DE ABRIL 2026</t>
  </si>
  <si>
    <t>BALANCE AL 30 ABRIL-2026</t>
  </si>
  <si>
    <t>Licda. Miledy de los Santos</t>
  </si>
  <si>
    <t>Licda. Austria Taveras Castillo</t>
  </si>
  <si>
    <t xml:space="preserve">Contadora                                                                                             </t>
  </si>
  <si>
    <t>Encargada Departameto Contabilidad</t>
  </si>
  <si>
    <t>Licda. Sandra Y. Ramirez Cubilete</t>
  </si>
  <si>
    <t>Directora  Administrativa y Fianciera</t>
  </si>
  <si>
    <t>++++++++++++++</t>
  </si>
  <si>
    <t>RECIBO-7949</t>
  </si>
  <si>
    <t>BELLMY JISBELL ZAPATA BETANCES</t>
  </si>
  <si>
    <t xml:space="preserve">SALDO ALQUILER SALA MANUEL RUEDA PARA REALIZAR UNA FUNCION DEL ESPECTACULO DE DANZA "SUBLIME GRACIA" EL SABADO 25 DE ABRIL 2026 </t>
  </si>
  <si>
    <t>RECIBO-7950</t>
  </si>
  <si>
    <t>NULO</t>
  </si>
  <si>
    <t>RECIBO-7951</t>
  </si>
  <si>
    <t>ALBERTO RODRIGUEZ PORTOLATIN</t>
  </si>
  <si>
    <t>ARRENDAMIENTO DE LA CAFETERIA DELICIAS DE ALBERTO MES DE FEBRERO-2026.</t>
  </si>
  <si>
    <t>RECIBO-7952</t>
  </si>
  <si>
    <t>RECIBO-7953</t>
  </si>
  <si>
    <t>ANA KARINA CUELLO</t>
  </si>
  <si>
    <t xml:space="preserve">SALDO ALQUILER SALA MANUEL RUEDA PARA REALIZAR DOS FUNCIONES DEL EVENTO ESTACIONES DE XIVALDI EL 28 DE  ABRIL 2026 </t>
  </si>
  <si>
    <t>RECIBO-7954</t>
  </si>
  <si>
    <t xml:space="preserve">INGRESOS DESCONOCIDOS </t>
  </si>
  <si>
    <t>POR IDENTIFICAR</t>
  </si>
  <si>
    <t>RECIBO-7955</t>
  </si>
  <si>
    <t>RECIBO-7956</t>
  </si>
  <si>
    <t>RECIBO-7957</t>
  </si>
  <si>
    <t>Lib-722</t>
  </si>
  <si>
    <t>Lib-737</t>
  </si>
  <si>
    <t>Lib-771</t>
  </si>
  <si>
    <t>Lib-815</t>
  </si>
  <si>
    <t>Lib-830</t>
  </si>
  <si>
    <t>Lib-850</t>
  </si>
  <si>
    <t>Lib-853</t>
  </si>
  <si>
    <t>Lib-909</t>
  </si>
  <si>
    <t>MALA IMPRESIÓN, ERROR EN VALORES</t>
  </si>
  <si>
    <t>ERROR EN IMPRESIÓN DUPLICADO</t>
  </si>
  <si>
    <t>PASAJES  Y GASTOS DE TRANSPORTES</t>
  </si>
  <si>
    <t>VIATICO FUERA DEL PAIS</t>
  </si>
  <si>
    <t>VIATICO DENTRO DEL PAIS</t>
  </si>
  <si>
    <t>SERVICIOS JURIDICO</t>
  </si>
  <si>
    <t>IMPUESTOS (ITBIS)</t>
  </si>
  <si>
    <t>DIRECCION GENERAL DE BELLAS ARTES</t>
  </si>
  <si>
    <t>VICTOR ANTONIO ALEJANDRO GARRIDO MONTES DE OCA</t>
  </si>
  <si>
    <t>RELACIÓN DE INGRESOS Y  EGRESOS DEL MES-ABRIL- 2026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</si>
</sst>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readingOrder="1"/>
    </xf>
    <xf numFmtId="0" fontId="4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left" wrapText="1" readingOrder="1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4" fontId="0" fillId="3" borderId="5" xfId="0" applyNumberFormat="1" applyFill="1" applyBorder="1"/>
    <xf numFmtId="0" fontId="6" fillId="3" borderId="5" xfId="0" applyFont="1" applyFill="1" applyBorder="1" applyAlignment="1">
      <alignment readingOrder="1"/>
    </xf>
    <xf numFmtId="0" fontId="7" fillId="3" borderId="6" xfId="0" applyFont="1" applyFill="1" applyBorder="1" applyAlignment="1">
      <alignment wrapText="1"/>
    </xf>
    <xf numFmtId="0" fontId="8" fillId="3" borderId="5" xfId="0" applyFont="1" applyFill="1" applyBorder="1" applyAlignment="1">
      <alignment vertical="center" wrapText="1"/>
    </xf>
    <xf numFmtId="43" fontId="3" fillId="0" borderId="5" xfId="1" applyFont="1" applyFill="1" applyBorder="1" applyAlignment="1"/>
    <xf numFmtId="43" fontId="1" fillId="0" borderId="5" xfId="1" applyFont="1" applyBorder="1"/>
    <xf numFmtId="4" fontId="0" fillId="0" borderId="5" xfId="0" applyNumberFormat="1" applyBorder="1"/>
    <xf numFmtId="0" fontId="9" fillId="3" borderId="6" xfId="0" applyFont="1" applyFill="1" applyBorder="1" applyAlignment="1">
      <alignment wrapText="1"/>
    </xf>
    <xf numFmtId="0" fontId="10" fillId="3" borderId="5" xfId="0" applyFont="1" applyFill="1" applyBorder="1" applyAlignment="1">
      <alignment vertical="center" wrapText="1"/>
    </xf>
    <xf numFmtId="43" fontId="0" fillId="0" borderId="5" xfId="1" applyFont="1" applyBorder="1"/>
    <xf numFmtId="0" fontId="0" fillId="0" borderId="5" xfId="0" applyBorder="1"/>
    <xf numFmtId="14" fontId="0" fillId="0" borderId="5" xfId="0" applyNumberFormat="1" applyBorder="1"/>
    <xf numFmtId="0" fontId="0" fillId="0" borderId="5" xfId="0" applyBorder="1" applyAlignment="1">
      <alignment wrapText="1"/>
    </xf>
    <xf numFmtId="0" fontId="0" fillId="0" borderId="7" xfId="0" applyBorder="1"/>
    <xf numFmtId="0" fontId="11" fillId="4" borderId="8" xfId="0" applyFont="1" applyFill="1" applyBorder="1" applyAlignment="1">
      <alignment horizontal="center"/>
    </xf>
    <xf numFmtId="43" fontId="2" fillId="0" borderId="7" xfId="0" applyNumberFormat="1" applyFont="1" applyBorder="1"/>
    <xf numFmtId="4" fontId="2" fillId="0" borderId="5" xfId="0" applyNumberFormat="1" applyFont="1" applyBorder="1"/>
    <xf numFmtId="0" fontId="5" fillId="2" borderId="5" xfId="0" applyFont="1" applyFill="1" applyBorder="1" applyAlignment="1">
      <alignment horizontal="left" wrapText="1" readingOrder="1"/>
    </xf>
    <xf numFmtId="0" fontId="7" fillId="3" borderId="5" xfId="0" applyFont="1" applyFill="1" applyBorder="1" applyAlignment="1">
      <alignment wrapText="1"/>
    </xf>
    <xf numFmtId="0" fontId="9" fillId="3" borderId="5" xfId="0" applyFont="1" applyFill="1" applyBorder="1" applyAlignment="1">
      <alignment wrapText="1"/>
    </xf>
    <xf numFmtId="0" fontId="11" fillId="4" borderId="5" xfId="0" applyFont="1" applyFill="1" applyBorder="1" applyAlignment="1">
      <alignment horizontal="center"/>
    </xf>
    <xf numFmtId="43" fontId="0" fillId="0" borderId="5" xfId="0" applyNumberFormat="1" applyBorder="1"/>
    <xf numFmtId="43" fontId="2" fillId="0" borderId="5" xfId="0" applyNumberFormat="1" applyFont="1" applyBorder="1"/>
    <xf numFmtId="0" fontId="2" fillId="0" borderId="0" xfId="0" applyFont="1"/>
    <xf numFmtId="0" fontId="0" fillId="0" borderId="0" xfId="0" quotePrefix="1"/>
    <xf numFmtId="43" fontId="2" fillId="0" borderId="5" xfId="1" applyFont="1" applyBorder="1"/>
    <xf numFmtId="0" fontId="3" fillId="0" borderId="0" xfId="0" applyFont="1" applyAlignment="1">
      <alignment horizontal="left" vertical="center" readingOrder="1"/>
    </xf>
    <xf numFmtId="0" fontId="6" fillId="3" borderId="5" xfId="0" applyFont="1" applyFill="1" applyBorder="1" applyAlignment="1">
      <alignment horizontal="left" readingOrder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6" borderId="5" xfId="0" applyFill="1" applyBorder="1"/>
    <xf numFmtId="0" fontId="0" fillId="6" borderId="5" xfId="0" applyFill="1" applyBorder="1" applyAlignment="1">
      <alignment horizontal="left"/>
    </xf>
    <xf numFmtId="43" fontId="2" fillId="6" borderId="5" xfId="1" applyFont="1" applyFill="1" applyBorder="1"/>
    <xf numFmtId="0" fontId="11" fillId="6" borderId="5" xfId="0" applyFont="1" applyFill="1" applyBorder="1" applyAlignment="1">
      <alignment horizontal="center"/>
    </xf>
    <xf numFmtId="49" fontId="14" fillId="5" borderId="5" xfId="0" applyNumberFormat="1" applyFont="1" applyFill="1" applyBorder="1" applyAlignment="1" applyProtection="1">
      <alignment horizontal="left" vertical="center"/>
      <protection locked="0"/>
    </xf>
    <xf numFmtId="49" fontId="14" fillId="5" borderId="5" xfId="0" applyNumberFormat="1" applyFont="1" applyFill="1" applyBorder="1" applyAlignment="1" applyProtection="1">
      <alignment horizontal="left" vertical="center" wrapText="1"/>
      <protection locked="0"/>
    </xf>
    <xf numFmtId="0" fontId="13" fillId="3" borderId="5" xfId="0" applyFont="1" applyFill="1" applyBorder="1" applyAlignment="1">
      <alignment horizontal="left" vertical="center" wrapText="1"/>
    </xf>
    <xf numFmtId="14" fontId="14" fillId="5" borderId="5" xfId="0" applyNumberFormat="1" applyFont="1" applyFill="1" applyBorder="1" applyAlignment="1" applyProtection="1">
      <alignment horizontal="left" vertical="center"/>
      <protection locked="0"/>
    </xf>
    <xf numFmtId="14" fontId="3" fillId="3" borderId="5" xfId="0" applyNumberFormat="1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left" vertical="center" readingOrder="1"/>
    </xf>
    <xf numFmtId="0" fontId="3" fillId="3" borderId="5" xfId="0" applyFont="1" applyFill="1" applyBorder="1" applyAlignment="1">
      <alignment horizontal="left" vertical="center" wrapText="1"/>
    </xf>
    <xf numFmtId="43" fontId="3" fillId="0" borderId="5" xfId="1" applyFont="1" applyFill="1" applyBorder="1" applyAlignment="1">
      <alignment horizontal="left" vertical="center"/>
    </xf>
    <xf numFmtId="43" fontId="3" fillId="0" borderId="5" xfId="1" applyFont="1" applyBorder="1" applyAlignment="1">
      <alignment horizontal="left" vertical="center"/>
    </xf>
    <xf numFmtId="43" fontId="4" fillId="0" borderId="5" xfId="1" applyFont="1" applyBorder="1" applyAlignment="1">
      <alignment horizontal="left" vertical="center"/>
    </xf>
    <xf numFmtId="14" fontId="3" fillId="0" borderId="5" xfId="0" applyNumberFormat="1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85727</xdr:colOff>
      <xdr:row>0</xdr:row>
      <xdr:rowOff>0</xdr:rowOff>
    </xdr:from>
    <xdr:to>
      <xdr:col>5</xdr:col>
      <xdr:colOff>409576</xdr:colOff>
      <xdr:row>11</xdr:row>
      <xdr:rowOff>91440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74A6B5-0653-4CE6-A095-371051EECDC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1762127" y="0"/>
          <a:ext cx="5977889" cy="21031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121920</xdr:colOff>
      <xdr:row>0</xdr:row>
      <xdr:rowOff>0</xdr:rowOff>
    </xdr:from>
    <xdr:to>
      <xdr:col>4</xdr:col>
      <xdr:colOff>1226819</xdr:colOff>
      <xdr:row>7</xdr:row>
      <xdr:rowOff>144780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D21775-DD76-43B1-BCCF-570914757CD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1798320" y="0"/>
          <a:ext cx="5212079" cy="14249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1127760</xdr:colOff>
      <xdr:row>0</xdr:row>
      <xdr:rowOff>0</xdr:rowOff>
    </xdr:from>
    <xdr:to>
      <xdr:col>4</xdr:col>
      <xdr:colOff>556260</xdr:colOff>
      <xdr:row>8</xdr:row>
      <xdr:rowOff>144780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A789138-9B43-43AA-9C42-98A02B8FB24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2804160" y="0"/>
          <a:ext cx="4861560" cy="16078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0DC07-1C40-4CAF-BFE6-D3C012F0AC8D}">
  <sheetPr>
    <pageSetUpPr fitToPage="1"/>
  </sheetPr>
  <dimension ref="A1:G29"/>
  <sheetViews>
    <sheetView tabSelected="1" workbookViewId="0">
      <selection activeCell="I26" sqref="I26"/>
    </sheetView>
  </sheetViews>
  <sheetFormatPr baseColWidth="10" defaultRowHeight="15" x14ac:dyDescent="0.25"/>
  <cols>
    <col min="2" max="2" width="12.85546875" customWidth="1"/>
    <col min="3" max="3" width="27.7109375" customWidth="1"/>
    <col min="4" max="4" width="38.28515625" customWidth="1"/>
    <col min="5" max="5" width="16.42578125" customWidth="1"/>
    <col min="6" max="6" width="15.140625" customWidth="1"/>
    <col min="7" max="7" width="15.5703125" customWidth="1"/>
  </cols>
  <sheetData>
    <row r="1" spans="1:7" x14ac:dyDescent="0.25">
      <c r="A1" s="1"/>
      <c r="B1" s="2"/>
      <c r="C1" s="1"/>
      <c r="D1" s="1"/>
      <c r="E1" s="1"/>
      <c r="F1" s="1"/>
      <c r="G1" s="1"/>
    </row>
    <row r="2" spans="1:7" x14ac:dyDescent="0.25">
      <c r="A2" s="1"/>
      <c r="B2" s="2"/>
      <c r="C2" s="1"/>
      <c r="D2" s="1"/>
      <c r="E2" s="1"/>
      <c r="F2" s="1"/>
      <c r="G2" s="1"/>
    </row>
    <row r="3" spans="1:7" x14ac:dyDescent="0.25">
      <c r="A3" s="1"/>
      <c r="B3" s="2"/>
      <c r="C3" s="1"/>
      <c r="D3" s="1"/>
      <c r="E3" s="1"/>
      <c r="F3" s="1"/>
      <c r="G3" s="1"/>
    </row>
    <row r="4" spans="1:7" x14ac:dyDescent="0.25">
      <c r="A4" s="1"/>
      <c r="B4" s="2"/>
      <c r="C4" s="1"/>
      <c r="D4" s="1"/>
      <c r="E4" s="1"/>
      <c r="F4" s="1"/>
      <c r="G4" s="1"/>
    </row>
    <row r="5" spans="1:7" x14ac:dyDescent="0.25">
      <c r="A5" s="1"/>
      <c r="B5" s="2"/>
      <c r="C5" s="1"/>
      <c r="D5" s="1"/>
      <c r="E5" s="1"/>
      <c r="F5" s="1"/>
      <c r="G5" s="1"/>
    </row>
    <row r="6" spans="1:7" x14ac:dyDescent="0.25">
      <c r="A6" s="1"/>
      <c r="B6" s="2"/>
      <c r="C6" s="56"/>
      <c r="D6" s="56"/>
      <c r="E6" s="56"/>
      <c r="F6" s="56"/>
      <c r="G6" s="56"/>
    </row>
    <row r="7" spans="1:7" x14ac:dyDescent="0.25">
      <c r="A7" s="1"/>
      <c r="B7" s="2"/>
      <c r="C7" s="3"/>
      <c r="D7" s="3"/>
      <c r="E7" s="3"/>
      <c r="F7" s="3"/>
      <c r="G7" s="3"/>
    </row>
    <row r="8" spans="1:7" x14ac:dyDescent="0.25">
      <c r="A8" s="1"/>
      <c r="B8" s="2"/>
      <c r="C8" s="3"/>
      <c r="D8" s="3"/>
      <c r="E8" s="3"/>
      <c r="F8" s="3"/>
      <c r="G8" s="3"/>
    </row>
    <row r="9" spans="1:7" x14ac:dyDescent="0.25">
      <c r="A9" s="1"/>
      <c r="B9" s="2"/>
      <c r="C9" s="3"/>
      <c r="D9" s="3"/>
      <c r="E9" s="3"/>
      <c r="F9" s="3"/>
      <c r="G9" s="3"/>
    </row>
    <row r="10" spans="1:7" x14ac:dyDescent="0.25">
      <c r="A10" s="1"/>
      <c r="B10" s="2"/>
      <c r="C10" s="3"/>
      <c r="D10" s="3"/>
      <c r="E10" s="3"/>
      <c r="F10" s="3"/>
      <c r="G10" s="3"/>
    </row>
    <row r="11" spans="1:7" x14ac:dyDescent="0.25">
      <c r="A11" s="1"/>
      <c r="B11" s="2"/>
      <c r="C11" s="3"/>
      <c r="D11" s="3"/>
      <c r="E11" s="3"/>
      <c r="F11" s="3"/>
      <c r="G11" s="3"/>
    </row>
    <row r="12" spans="1:7" x14ac:dyDescent="0.25">
      <c r="A12" s="1"/>
      <c r="B12" s="2"/>
      <c r="C12" s="3"/>
      <c r="D12" s="3"/>
      <c r="E12" s="3"/>
      <c r="F12" s="3"/>
      <c r="G12" s="3"/>
    </row>
    <row r="13" spans="1:7" x14ac:dyDescent="0.25">
      <c r="A13" s="1"/>
      <c r="B13" s="2"/>
      <c r="C13" s="3"/>
      <c r="D13" s="3"/>
      <c r="E13" s="3"/>
      <c r="F13" s="3"/>
      <c r="G13" s="3"/>
    </row>
    <row r="14" spans="1:7" x14ac:dyDescent="0.25">
      <c r="A14" s="1"/>
      <c r="B14" s="2"/>
      <c r="C14" s="3"/>
      <c r="D14" s="3"/>
      <c r="E14" s="3"/>
      <c r="F14" s="3"/>
      <c r="G14" s="3"/>
    </row>
    <row r="15" spans="1:7" x14ac:dyDescent="0.25">
      <c r="A15" s="56" t="s">
        <v>0</v>
      </c>
      <c r="B15" s="56"/>
      <c r="C15" s="56"/>
      <c r="D15" s="56"/>
      <c r="E15" s="56"/>
      <c r="F15" s="56"/>
      <c r="G15" s="56"/>
    </row>
    <row r="16" spans="1:7" x14ac:dyDescent="0.25">
      <c r="A16" s="56" t="s">
        <v>1</v>
      </c>
      <c r="B16" s="56"/>
      <c r="C16" s="56"/>
      <c r="D16" s="56"/>
      <c r="E16" s="56"/>
      <c r="F16" s="56"/>
      <c r="G16" s="56"/>
    </row>
    <row r="17" spans="1:7" ht="15.75" thickBot="1" x14ac:dyDescent="0.3">
      <c r="A17" s="57" t="s">
        <v>2</v>
      </c>
      <c r="B17" s="57"/>
      <c r="C17" s="57"/>
      <c r="D17" s="57"/>
      <c r="E17" s="57"/>
      <c r="F17" s="57"/>
      <c r="G17" s="56"/>
    </row>
    <row r="18" spans="1:7" ht="26.25" x14ac:dyDescent="0.25">
      <c r="A18" s="4" t="s">
        <v>3</v>
      </c>
      <c r="B18" s="5" t="s">
        <v>4</v>
      </c>
      <c r="C18" s="6" t="s">
        <v>5</v>
      </c>
      <c r="D18" s="6" t="s">
        <v>6</v>
      </c>
      <c r="E18" s="6" t="s">
        <v>7</v>
      </c>
      <c r="F18" s="7" t="s">
        <v>8</v>
      </c>
      <c r="G18" s="8" t="s">
        <v>9</v>
      </c>
    </row>
    <row r="19" spans="1:7" x14ac:dyDescent="0.25">
      <c r="A19" s="9"/>
      <c r="B19" s="10"/>
      <c r="C19" s="11"/>
      <c r="D19" s="12" t="s">
        <v>10</v>
      </c>
      <c r="E19" s="13"/>
      <c r="F19" s="14"/>
      <c r="G19" s="15">
        <v>1891.7</v>
      </c>
    </row>
    <row r="20" spans="1:7" x14ac:dyDescent="0.25">
      <c r="A20" s="9">
        <v>46142</v>
      </c>
      <c r="B20" s="10" t="s">
        <v>11</v>
      </c>
      <c r="C20" s="16" t="s">
        <v>12</v>
      </c>
      <c r="D20" s="17" t="s">
        <v>13</v>
      </c>
      <c r="E20" s="14"/>
      <c r="F20" s="14">
        <v>175</v>
      </c>
      <c r="G20" s="15">
        <f>+G19+E20-F20</f>
        <v>1716.7</v>
      </c>
    </row>
    <row r="21" spans="1:7" x14ac:dyDescent="0.25">
      <c r="A21" s="9">
        <v>46142</v>
      </c>
      <c r="B21" s="10" t="s">
        <v>11</v>
      </c>
      <c r="C21" s="16" t="s">
        <v>12</v>
      </c>
      <c r="D21" s="17" t="s">
        <v>14</v>
      </c>
      <c r="E21" s="18"/>
      <c r="F21" s="18">
        <v>150</v>
      </c>
      <c r="G21" s="15">
        <f>+G20+E21-F21</f>
        <v>1566.7</v>
      </c>
    </row>
    <row r="22" spans="1:7" x14ac:dyDescent="0.25">
      <c r="A22" s="9"/>
      <c r="B22" s="10"/>
      <c r="C22" s="19"/>
      <c r="D22" s="17"/>
      <c r="E22" s="19"/>
      <c r="F22" s="18"/>
      <c r="G22" s="15"/>
    </row>
    <row r="23" spans="1:7" x14ac:dyDescent="0.25">
      <c r="A23" s="20"/>
      <c r="B23" s="10"/>
      <c r="C23" s="21"/>
      <c r="D23" s="19"/>
      <c r="E23" s="19"/>
      <c r="F23" s="18"/>
      <c r="G23" s="15"/>
    </row>
    <row r="24" spans="1:7" ht="15.75" thickBot="1" x14ac:dyDescent="0.3">
      <c r="A24" s="19"/>
      <c r="B24" s="19"/>
      <c r="C24" s="22"/>
      <c r="D24" s="23" t="s">
        <v>15</v>
      </c>
      <c r="E24" s="22"/>
      <c r="F24" s="24">
        <f>SUM(F20:F23)</f>
        <v>325</v>
      </c>
      <c r="G24" s="25">
        <v>1566.7</v>
      </c>
    </row>
    <row r="28" spans="1:7" x14ac:dyDescent="0.25">
      <c r="A28" s="32" t="s">
        <v>16</v>
      </c>
      <c r="B28" s="32"/>
      <c r="C28" s="32"/>
      <c r="D28" s="32" t="s">
        <v>17</v>
      </c>
      <c r="E28" s="32"/>
      <c r="F28" s="32" t="s">
        <v>18</v>
      </c>
      <c r="G28" s="32"/>
    </row>
    <row r="29" spans="1:7" x14ac:dyDescent="0.25">
      <c r="A29" s="32" t="s">
        <v>19</v>
      </c>
      <c r="B29" s="32"/>
      <c r="C29" s="32"/>
      <c r="D29" s="32" t="s">
        <v>20</v>
      </c>
      <c r="E29" s="32"/>
      <c r="F29" s="32" t="s">
        <v>21</v>
      </c>
      <c r="G29" s="32"/>
    </row>
  </sheetData>
  <mergeCells count="4">
    <mergeCell ref="C6:G6"/>
    <mergeCell ref="A15:G15"/>
    <mergeCell ref="A16:G16"/>
    <mergeCell ref="A17:G17"/>
  </mergeCells>
  <pageMargins left="0.70866141732283472" right="0.70866141732283472" top="0.74803149606299213" bottom="0.74803149606299213" header="0.31496062992125984" footer="0.31496062992125984"/>
  <pageSetup scale="8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EE97E-D13F-48F3-BB5F-02F0E02AA82A}">
  <dimension ref="A1:G27"/>
  <sheetViews>
    <sheetView workbookViewId="0">
      <selection activeCell="A11" sqref="A11:G11"/>
    </sheetView>
  </sheetViews>
  <sheetFormatPr baseColWidth="10" defaultRowHeight="15" x14ac:dyDescent="0.25"/>
  <cols>
    <col min="2" max="2" width="12.85546875" customWidth="1"/>
    <col min="3" max="3" width="21.5703125" customWidth="1"/>
    <col min="4" max="4" width="38.28515625" customWidth="1"/>
    <col min="5" max="5" width="18.7109375" customWidth="1"/>
    <col min="6" max="6" width="15.140625" customWidth="1"/>
    <col min="7" max="7" width="16.85546875" customWidth="1"/>
  </cols>
  <sheetData>
    <row r="1" spans="1:7" x14ac:dyDescent="0.25">
      <c r="A1" s="1"/>
      <c r="B1" s="2"/>
      <c r="C1" s="1"/>
      <c r="D1" s="1"/>
      <c r="E1" s="1"/>
      <c r="F1" s="1"/>
      <c r="G1" s="1"/>
    </row>
    <row r="2" spans="1:7" x14ac:dyDescent="0.25">
      <c r="A2" s="1"/>
      <c r="B2" s="2"/>
      <c r="C2" s="1"/>
      <c r="D2" s="1"/>
      <c r="E2" s="1"/>
      <c r="F2" s="1"/>
      <c r="G2" s="1"/>
    </row>
    <row r="3" spans="1:7" x14ac:dyDescent="0.25">
      <c r="A3" s="1"/>
      <c r="B3" s="2"/>
      <c r="C3" s="1"/>
      <c r="D3" s="1"/>
      <c r="E3" s="1"/>
      <c r="F3" s="1"/>
      <c r="G3" s="1"/>
    </row>
    <row r="4" spans="1:7" x14ac:dyDescent="0.25">
      <c r="A4" s="1"/>
      <c r="B4" s="2"/>
      <c r="C4" s="1"/>
      <c r="D4" s="1"/>
      <c r="E4" s="1"/>
      <c r="F4" s="1"/>
      <c r="G4" s="1"/>
    </row>
    <row r="5" spans="1:7" x14ac:dyDescent="0.25">
      <c r="A5" s="1"/>
      <c r="B5" s="2"/>
      <c r="C5" s="1"/>
      <c r="D5" s="1"/>
      <c r="E5" s="1"/>
      <c r="F5" s="1"/>
      <c r="G5" s="1"/>
    </row>
    <row r="6" spans="1:7" x14ac:dyDescent="0.25">
      <c r="A6" s="1"/>
      <c r="B6" s="2"/>
      <c r="C6" s="56"/>
      <c r="D6" s="56"/>
      <c r="E6" s="56"/>
      <c r="F6" s="56"/>
      <c r="G6" s="56"/>
    </row>
    <row r="7" spans="1:7" x14ac:dyDescent="0.25">
      <c r="A7" s="1"/>
      <c r="B7" s="2"/>
      <c r="C7" s="3"/>
      <c r="D7" s="3"/>
      <c r="E7" s="3"/>
      <c r="F7" s="3"/>
      <c r="G7" s="3"/>
    </row>
    <row r="8" spans="1:7" x14ac:dyDescent="0.25">
      <c r="A8" s="1"/>
      <c r="B8" s="2"/>
      <c r="C8" s="3"/>
      <c r="D8" s="3"/>
      <c r="E8" s="3"/>
      <c r="F8" s="3"/>
      <c r="G8" s="3"/>
    </row>
    <row r="9" spans="1:7" x14ac:dyDescent="0.25">
      <c r="A9" s="1"/>
      <c r="B9" s="2"/>
      <c r="C9" s="3"/>
      <c r="D9" s="3"/>
      <c r="E9" s="3"/>
      <c r="F9" s="3"/>
      <c r="G9" s="3"/>
    </row>
    <row r="10" spans="1:7" x14ac:dyDescent="0.25">
      <c r="A10" s="56" t="s">
        <v>22</v>
      </c>
      <c r="B10" s="56"/>
      <c r="C10" s="56"/>
      <c r="D10" s="56"/>
      <c r="E10" s="56"/>
      <c r="F10" s="56"/>
      <c r="G10" s="56"/>
    </row>
    <row r="11" spans="1:7" x14ac:dyDescent="0.25">
      <c r="A11" s="56" t="s">
        <v>83</v>
      </c>
      <c r="B11" s="56"/>
      <c r="C11" s="56"/>
      <c r="D11" s="56"/>
      <c r="E11" s="56"/>
      <c r="F11" s="56"/>
      <c r="G11" s="56"/>
    </row>
    <row r="12" spans="1:7" x14ac:dyDescent="0.25">
      <c r="A12" s="56" t="s">
        <v>2</v>
      </c>
      <c r="B12" s="56"/>
      <c r="C12" s="56"/>
      <c r="D12" s="56"/>
      <c r="E12" s="56"/>
      <c r="F12" s="56"/>
      <c r="G12" s="56"/>
    </row>
    <row r="13" spans="1:7" ht="26.25" x14ac:dyDescent="0.25">
      <c r="A13" s="8" t="s">
        <v>3</v>
      </c>
      <c r="B13" s="26" t="s">
        <v>4</v>
      </c>
      <c r="C13" s="8" t="s">
        <v>5</v>
      </c>
      <c r="D13" s="8" t="s">
        <v>6</v>
      </c>
      <c r="E13" s="8" t="s">
        <v>7</v>
      </c>
      <c r="F13" s="8" t="s">
        <v>8</v>
      </c>
      <c r="G13" s="8" t="s">
        <v>9</v>
      </c>
    </row>
    <row r="14" spans="1:7" x14ac:dyDescent="0.25">
      <c r="A14" s="9"/>
      <c r="B14" s="10"/>
      <c r="C14" s="27"/>
      <c r="D14" s="12" t="s">
        <v>23</v>
      </c>
      <c r="E14" s="13"/>
      <c r="F14" s="14"/>
      <c r="G14" s="15">
        <v>19228.05</v>
      </c>
    </row>
    <row r="15" spans="1:7" ht="38.25" x14ac:dyDescent="0.25">
      <c r="A15" s="9">
        <v>46127</v>
      </c>
      <c r="B15" s="10" t="s">
        <v>24</v>
      </c>
      <c r="C15" s="28" t="s">
        <v>25</v>
      </c>
      <c r="D15" s="17" t="s">
        <v>26</v>
      </c>
      <c r="E15" s="18"/>
      <c r="F15" s="18">
        <v>18536.46</v>
      </c>
      <c r="G15" s="15">
        <f>+G14+E15-F15</f>
        <v>691.59000000000015</v>
      </c>
    </row>
    <row r="16" spans="1:7" x14ac:dyDescent="0.25">
      <c r="A16" s="9"/>
      <c r="B16" s="10"/>
      <c r="C16" s="28"/>
      <c r="D16" s="17"/>
      <c r="E16" s="19"/>
      <c r="F16" s="18">
        <v>325</v>
      </c>
      <c r="G16" s="15">
        <f t="shared" ref="G16:G17" si="0">+G15+E16-F16</f>
        <v>366.59000000000015</v>
      </c>
    </row>
    <row r="17" spans="1:7" x14ac:dyDescent="0.25">
      <c r="A17" s="20"/>
      <c r="B17" s="10"/>
      <c r="C17" s="19"/>
      <c r="D17" s="21"/>
      <c r="E17" s="19"/>
      <c r="F17" s="18">
        <v>27.8</v>
      </c>
      <c r="G17" s="15">
        <f t="shared" si="0"/>
        <v>338.79000000000013</v>
      </c>
    </row>
    <row r="18" spans="1:7" x14ac:dyDescent="0.25">
      <c r="A18" s="20"/>
      <c r="B18" s="10"/>
      <c r="C18" s="19"/>
      <c r="D18" s="21"/>
      <c r="E18" s="19"/>
      <c r="F18" s="18"/>
      <c r="G18" s="15"/>
    </row>
    <row r="19" spans="1:7" x14ac:dyDescent="0.25">
      <c r="A19" s="20"/>
      <c r="B19" s="10"/>
      <c r="C19" s="19"/>
      <c r="D19" s="21"/>
      <c r="E19" s="19"/>
      <c r="F19" s="18"/>
      <c r="G19" s="15"/>
    </row>
    <row r="20" spans="1:7" x14ac:dyDescent="0.25">
      <c r="A20" s="20"/>
      <c r="B20" s="10"/>
      <c r="C20" s="19"/>
      <c r="D20" s="21"/>
      <c r="E20" s="19"/>
      <c r="F20" s="18"/>
      <c r="G20" s="15"/>
    </row>
    <row r="21" spans="1:7" x14ac:dyDescent="0.25">
      <c r="A21" s="19"/>
      <c r="B21" s="19"/>
      <c r="C21" s="19"/>
      <c r="D21" s="29" t="s">
        <v>27</v>
      </c>
      <c r="E21" s="30"/>
      <c r="F21" s="31">
        <f>SUM(F15:F20)</f>
        <v>18889.259999999998</v>
      </c>
      <c r="G21" s="25">
        <v>338.79000000000013</v>
      </c>
    </row>
    <row r="26" spans="1:7" x14ac:dyDescent="0.25">
      <c r="A26" s="32" t="s">
        <v>16</v>
      </c>
      <c r="B26" s="32"/>
      <c r="C26" s="32"/>
      <c r="D26" s="32" t="s">
        <v>17</v>
      </c>
      <c r="E26" s="32"/>
      <c r="F26" s="32" t="s">
        <v>18</v>
      </c>
      <c r="G26" s="32"/>
    </row>
    <row r="27" spans="1:7" x14ac:dyDescent="0.25">
      <c r="A27" s="32" t="s">
        <v>19</v>
      </c>
      <c r="B27" s="32"/>
      <c r="C27" s="32"/>
      <c r="D27" s="32" t="s">
        <v>20</v>
      </c>
      <c r="E27" s="32"/>
      <c r="F27" s="32" t="s">
        <v>21</v>
      </c>
      <c r="G27" s="32"/>
    </row>
  </sheetData>
  <mergeCells count="4">
    <mergeCell ref="C6:G6"/>
    <mergeCell ref="A10:G10"/>
    <mergeCell ref="A11:G11"/>
    <mergeCell ref="A12:G12"/>
  </mergeCells>
  <pageMargins left="0.70866141732283472" right="0.70866141732283472" top="0.74803149606299213" bottom="0.74803149606299213" header="0.31496062992125984" footer="0.31496062992125984"/>
  <pageSetup scale="9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53761-40D4-412A-9E04-37D9BDCA5F6A}">
  <dimension ref="A1:L522"/>
  <sheetViews>
    <sheetView workbookViewId="0">
      <selection activeCell="C23" sqref="C23:C26"/>
    </sheetView>
  </sheetViews>
  <sheetFormatPr baseColWidth="10" defaultRowHeight="15" x14ac:dyDescent="0.25"/>
  <cols>
    <col min="2" max="2" width="12.85546875" style="38" customWidth="1"/>
    <col min="3" max="3" width="32.42578125" customWidth="1"/>
    <col min="4" max="4" width="46.7109375" customWidth="1"/>
    <col min="5" max="5" width="18.7109375" customWidth="1"/>
    <col min="6" max="6" width="15.140625" customWidth="1"/>
    <col min="7" max="7" width="17.140625" customWidth="1"/>
    <col min="10" max="10" width="12.5703125" bestFit="1" customWidth="1"/>
  </cols>
  <sheetData>
    <row r="1" spans="1:7" x14ac:dyDescent="0.25">
      <c r="A1" s="1"/>
      <c r="B1" s="35"/>
      <c r="C1" s="1"/>
      <c r="D1" s="1"/>
      <c r="E1" s="1"/>
      <c r="F1" s="1"/>
      <c r="G1" s="1"/>
    </row>
    <row r="2" spans="1:7" x14ac:dyDescent="0.25">
      <c r="A2" s="1"/>
      <c r="B2" s="35"/>
      <c r="C2" s="1"/>
      <c r="D2" s="1"/>
      <c r="E2" s="1"/>
      <c r="F2" s="1"/>
      <c r="G2" s="1"/>
    </row>
    <row r="3" spans="1:7" x14ac:dyDescent="0.25">
      <c r="A3" s="1"/>
      <c r="B3" s="35"/>
      <c r="C3" s="1"/>
      <c r="D3" s="1"/>
      <c r="E3" s="1"/>
      <c r="F3" s="1"/>
      <c r="G3" s="1"/>
    </row>
    <row r="4" spans="1:7" x14ac:dyDescent="0.25">
      <c r="A4" s="1"/>
      <c r="B4" s="35"/>
      <c r="C4" s="1"/>
      <c r="D4" s="1"/>
      <c r="E4" s="1"/>
      <c r="F4" s="1"/>
      <c r="G4" s="1"/>
    </row>
    <row r="5" spans="1:7" x14ac:dyDescent="0.25">
      <c r="A5" s="1"/>
      <c r="B5" s="35"/>
      <c r="C5" s="1"/>
      <c r="D5" s="1"/>
      <c r="E5" s="1"/>
      <c r="F5" s="1"/>
      <c r="G5" s="1"/>
    </row>
    <row r="6" spans="1:7" x14ac:dyDescent="0.25">
      <c r="A6" s="1"/>
      <c r="B6" s="35"/>
      <c r="C6" s="56"/>
      <c r="D6" s="56"/>
      <c r="E6" s="56"/>
      <c r="F6" s="56"/>
      <c r="G6" s="56"/>
    </row>
    <row r="7" spans="1:7" x14ac:dyDescent="0.25">
      <c r="A7" s="1"/>
      <c r="B7" s="35"/>
      <c r="C7" s="3"/>
      <c r="D7" s="3"/>
      <c r="E7" s="3"/>
      <c r="F7" s="3"/>
      <c r="G7" s="3"/>
    </row>
    <row r="8" spans="1:7" x14ac:dyDescent="0.25">
      <c r="A8" s="1"/>
      <c r="B8" s="35"/>
      <c r="C8" s="3"/>
      <c r="D8" s="3"/>
      <c r="E8" s="3"/>
      <c r="F8" s="3"/>
      <c r="G8" s="3"/>
    </row>
    <row r="9" spans="1:7" x14ac:dyDescent="0.25">
      <c r="A9" s="1"/>
      <c r="B9" s="35"/>
      <c r="C9" s="3"/>
      <c r="D9" s="3"/>
      <c r="E9" s="3"/>
      <c r="F9" s="3"/>
      <c r="G9" s="3"/>
    </row>
    <row r="10" spans="1:7" x14ac:dyDescent="0.25">
      <c r="A10" s="56" t="s">
        <v>28</v>
      </c>
      <c r="B10" s="56"/>
      <c r="C10" s="56"/>
      <c r="D10" s="56"/>
      <c r="E10" s="56"/>
      <c r="F10" s="56"/>
      <c r="G10" s="56"/>
    </row>
    <row r="11" spans="1:7" x14ac:dyDescent="0.25">
      <c r="A11" s="56" t="s">
        <v>29</v>
      </c>
      <c r="B11" s="56"/>
      <c r="C11" s="56"/>
      <c r="D11" s="56"/>
      <c r="E11" s="56"/>
      <c r="F11" s="56"/>
      <c r="G11" s="56"/>
    </row>
    <row r="12" spans="1:7" ht="15.75" thickBot="1" x14ac:dyDescent="0.3">
      <c r="A12" s="57" t="s">
        <v>2</v>
      </c>
      <c r="B12" s="57"/>
      <c r="C12" s="57"/>
      <c r="D12" s="57"/>
      <c r="E12" s="57"/>
      <c r="F12" s="57"/>
      <c r="G12" s="56"/>
    </row>
    <row r="13" spans="1:7" ht="26.25" x14ac:dyDescent="0.25">
      <c r="A13" s="4" t="s">
        <v>3</v>
      </c>
      <c r="B13" s="5" t="s">
        <v>4</v>
      </c>
      <c r="C13" s="6" t="s">
        <v>5</v>
      </c>
      <c r="D13" s="6" t="s">
        <v>6</v>
      </c>
      <c r="E13" s="6" t="s">
        <v>7</v>
      </c>
      <c r="F13" s="7" t="s">
        <v>8</v>
      </c>
      <c r="G13" s="8" t="s">
        <v>9</v>
      </c>
    </row>
    <row r="14" spans="1:7" x14ac:dyDescent="0.25">
      <c r="A14" s="9"/>
      <c r="B14" s="36"/>
      <c r="C14" s="11"/>
      <c r="D14" s="12" t="s">
        <v>30</v>
      </c>
      <c r="E14" s="13"/>
      <c r="F14" s="14"/>
      <c r="G14" s="34">
        <v>4771364.33</v>
      </c>
    </row>
    <row r="15" spans="1:7" ht="49.9" customHeight="1" x14ac:dyDescent="0.25">
      <c r="A15" s="47">
        <v>46129</v>
      </c>
      <c r="B15" s="48" t="s">
        <v>31</v>
      </c>
      <c r="C15" s="49" t="s">
        <v>32</v>
      </c>
      <c r="D15" s="45" t="s">
        <v>33</v>
      </c>
      <c r="E15" s="50">
        <v>6136</v>
      </c>
      <c r="F15" s="51"/>
      <c r="G15" s="52">
        <f>G14+E15-F15</f>
        <v>4777500.33</v>
      </c>
    </row>
    <row r="16" spans="1:7" ht="49.9" customHeight="1" x14ac:dyDescent="0.25">
      <c r="A16" s="47">
        <v>46129</v>
      </c>
      <c r="B16" s="48" t="s">
        <v>34</v>
      </c>
      <c r="C16" s="49" t="s">
        <v>35</v>
      </c>
      <c r="D16" s="45" t="s">
        <v>36</v>
      </c>
      <c r="E16" s="51">
        <v>8260</v>
      </c>
      <c r="F16" s="51"/>
      <c r="G16" s="52">
        <f t="shared" ref="G16:G26" si="0">G15+E16-F16</f>
        <v>4785760.33</v>
      </c>
    </row>
    <row r="17" spans="1:7" ht="49.9" customHeight="1" x14ac:dyDescent="0.25">
      <c r="A17" s="47">
        <v>46129</v>
      </c>
      <c r="B17" s="48" t="s">
        <v>37</v>
      </c>
      <c r="C17" s="49" t="s">
        <v>38</v>
      </c>
      <c r="D17" s="45" t="s">
        <v>39</v>
      </c>
      <c r="E17" s="51">
        <v>8260</v>
      </c>
      <c r="F17" s="51"/>
      <c r="G17" s="52">
        <f t="shared" si="0"/>
        <v>4794020.33</v>
      </c>
    </row>
    <row r="18" spans="1:7" ht="49.9" customHeight="1" x14ac:dyDescent="0.25">
      <c r="A18" s="47">
        <v>46134</v>
      </c>
      <c r="B18" s="48" t="s">
        <v>48</v>
      </c>
      <c r="C18" s="49" t="s">
        <v>49</v>
      </c>
      <c r="D18" s="45" t="s">
        <v>50</v>
      </c>
      <c r="E18" s="51">
        <v>41300</v>
      </c>
      <c r="F18" s="51"/>
      <c r="G18" s="52">
        <f t="shared" si="0"/>
        <v>4835320.33</v>
      </c>
    </row>
    <row r="19" spans="1:7" ht="49.9" customHeight="1" x14ac:dyDescent="0.25">
      <c r="A19" s="53">
        <v>46134</v>
      </c>
      <c r="B19" s="48" t="s">
        <v>51</v>
      </c>
      <c r="C19" s="49" t="s">
        <v>52</v>
      </c>
      <c r="D19" s="45" t="s">
        <v>75</v>
      </c>
      <c r="E19" s="51">
        <v>0</v>
      </c>
      <c r="F19" s="51"/>
      <c r="G19" s="52">
        <f t="shared" si="0"/>
        <v>4835320.33</v>
      </c>
    </row>
    <row r="20" spans="1:7" ht="49.9" customHeight="1" x14ac:dyDescent="0.25">
      <c r="A20" s="47">
        <v>46140</v>
      </c>
      <c r="B20" s="48" t="s">
        <v>53</v>
      </c>
      <c r="C20" s="45" t="s">
        <v>54</v>
      </c>
      <c r="D20" s="45" t="s">
        <v>55</v>
      </c>
      <c r="E20" s="51">
        <v>17700</v>
      </c>
      <c r="F20" s="51"/>
      <c r="G20" s="52">
        <f t="shared" si="0"/>
        <v>4853020.33</v>
      </c>
    </row>
    <row r="21" spans="1:7" ht="49.9" customHeight="1" x14ac:dyDescent="0.25">
      <c r="A21" s="47">
        <v>46141</v>
      </c>
      <c r="B21" s="48" t="s">
        <v>56</v>
      </c>
      <c r="C21" s="49" t="s">
        <v>52</v>
      </c>
      <c r="D21" s="45" t="s">
        <v>74</v>
      </c>
      <c r="E21" s="51">
        <v>0</v>
      </c>
      <c r="F21" s="51"/>
      <c r="G21" s="52">
        <f t="shared" si="0"/>
        <v>4853020.33</v>
      </c>
    </row>
    <row r="22" spans="1:7" ht="49.9" customHeight="1" x14ac:dyDescent="0.25">
      <c r="A22" s="47">
        <v>46141</v>
      </c>
      <c r="B22" s="48" t="s">
        <v>57</v>
      </c>
      <c r="C22" s="49" t="s">
        <v>58</v>
      </c>
      <c r="D22" s="45" t="s">
        <v>59</v>
      </c>
      <c r="E22" s="51">
        <v>100000</v>
      </c>
      <c r="F22" s="51"/>
      <c r="G22" s="52">
        <f t="shared" si="0"/>
        <v>4953020.33</v>
      </c>
    </row>
    <row r="23" spans="1:7" ht="49.9" customHeight="1" x14ac:dyDescent="0.25">
      <c r="A23" s="47">
        <v>46135</v>
      </c>
      <c r="B23" s="48" t="s">
        <v>60</v>
      </c>
      <c r="C23" s="49" t="s">
        <v>61</v>
      </c>
      <c r="D23" s="45" t="s">
        <v>62</v>
      </c>
      <c r="E23" s="51">
        <v>348660.5</v>
      </c>
      <c r="F23" s="51"/>
      <c r="G23" s="52">
        <f t="shared" si="0"/>
        <v>5301680.83</v>
      </c>
    </row>
    <row r="24" spans="1:7" ht="49.9" customHeight="1" x14ac:dyDescent="0.25">
      <c r="A24" s="47">
        <v>46135</v>
      </c>
      <c r="B24" s="48" t="s">
        <v>63</v>
      </c>
      <c r="C24" s="49" t="s">
        <v>61</v>
      </c>
      <c r="D24" s="45" t="s">
        <v>62</v>
      </c>
      <c r="E24" s="51">
        <v>14000</v>
      </c>
      <c r="F24" s="51"/>
      <c r="G24" s="52">
        <f t="shared" si="0"/>
        <v>5315680.83</v>
      </c>
    </row>
    <row r="25" spans="1:7" ht="49.9" customHeight="1" x14ac:dyDescent="0.25">
      <c r="A25" s="47">
        <v>46140</v>
      </c>
      <c r="B25" s="48" t="s">
        <v>64</v>
      </c>
      <c r="C25" s="49" t="s">
        <v>61</v>
      </c>
      <c r="D25" s="45" t="s">
        <v>62</v>
      </c>
      <c r="E25" s="51">
        <v>26550</v>
      </c>
      <c r="F25" s="51"/>
      <c r="G25" s="52">
        <f t="shared" si="0"/>
        <v>5342230.83</v>
      </c>
    </row>
    <row r="26" spans="1:7" ht="49.9" customHeight="1" x14ac:dyDescent="0.25">
      <c r="A26" s="47">
        <v>46141</v>
      </c>
      <c r="B26" s="48" t="s">
        <v>65</v>
      </c>
      <c r="C26" s="49" t="s">
        <v>61</v>
      </c>
      <c r="D26" s="45" t="s">
        <v>62</v>
      </c>
      <c r="E26" s="51">
        <v>824643.47</v>
      </c>
      <c r="F26" s="51"/>
      <c r="G26" s="52">
        <f t="shared" si="0"/>
        <v>6166874.2999999998</v>
      </c>
    </row>
    <row r="27" spans="1:7" ht="49.9" customHeight="1" x14ac:dyDescent="0.25">
      <c r="A27" s="46">
        <v>46142</v>
      </c>
      <c r="B27" s="43" t="s">
        <v>66</v>
      </c>
      <c r="C27" s="44" t="s">
        <v>81</v>
      </c>
      <c r="D27" s="54" t="s">
        <v>76</v>
      </c>
      <c r="E27" s="51"/>
      <c r="F27" s="51">
        <v>18000</v>
      </c>
      <c r="G27" s="52">
        <f t="shared" ref="G27:G35" si="1">G26+E27-F27</f>
        <v>6148874.2999999998</v>
      </c>
    </row>
    <row r="28" spans="1:7" ht="49.9" customHeight="1" x14ac:dyDescent="0.25">
      <c r="A28" s="46">
        <v>46142</v>
      </c>
      <c r="B28" s="43" t="s">
        <v>67</v>
      </c>
      <c r="C28" s="44" t="s">
        <v>81</v>
      </c>
      <c r="D28" s="54" t="s">
        <v>77</v>
      </c>
      <c r="E28" s="51"/>
      <c r="F28" s="51">
        <v>97288.56</v>
      </c>
      <c r="G28" s="52">
        <f t="shared" si="1"/>
        <v>6051585.7400000002</v>
      </c>
    </row>
    <row r="29" spans="1:7" ht="49.9" customHeight="1" x14ac:dyDescent="0.25">
      <c r="A29" s="46">
        <v>46142</v>
      </c>
      <c r="B29" s="43" t="s">
        <v>68</v>
      </c>
      <c r="C29" s="44" t="s">
        <v>81</v>
      </c>
      <c r="D29" s="54" t="s">
        <v>78</v>
      </c>
      <c r="E29" s="51"/>
      <c r="F29" s="51">
        <v>10237.5</v>
      </c>
      <c r="G29" s="52">
        <f t="shared" si="1"/>
        <v>6041348.2400000002</v>
      </c>
    </row>
    <row r="30" spans="1:7" ht="49.9" customHeight="1" x14ac:dyDescent="0.25">
      <c r="A30" s="46">
        <v>46142</v>
      </c>
      <c r="B30" s="43" t="s">
        <v>69</v>
      </c>
      <c r="C30" s="44" t="s">
        <v>81</v>
      </c>
      <c r="D30" s="54" t="s">
        <v>78</v>
      </c>
      <c r="E30" s="51"/>
      <c r="F30" s="51">
        <v>7020</v>
      </c>
      <c r="G30" s="52">
        <f t="shared" si="1"/>
        <v>6034328.2400000002</v>
      </c>
    </row>
    <row r="31" spans="1:7" ht="49.9" customHeight="1" x14ac:dyDescent="0.25">
      <c r="A31" s="46">
        <v>46142</v>
      </c>
      <c r="B31" s="43" t="s">
        <v>69</v>
      </c>
      <c r="C31" s="44" t="s">
        <v>81</v>
      </c>
      <c r="D31" s="54" t="s">
        <v>76</v>
      </c>
      <c r="E31" s="51"/>
      <c r="F31" s="51">
        <v>49998.12</v>
      </c>
      <c r="G31" s="52">
        <f t="shared" si="1"/>
        <v>5984330.1200000001</v>
      </c>
    </row>
    <row r="32" spans="1:7" ht="49.9" customHeight="1" x14ac:dyDescent="0.25">
      <c r="A32" s="46">
        <v>46142</v>
      </c>
      <c r="B32" s="43" t="s">
        <v>70</v>
      </c>
      <c r="C32" s="44" t="s">
        <v>81</v>
      </c>
      <c r="D32" s="54" t="s">
        <v>78</v>
      </c>
      <c r="E32" s="51"/>
      <c r="F32" s="51">
        <v>12352.5</v>
      </c>
      <c r="G32" s="52">
        <f t="shared" si="1"/>
        <v>5971977.6200000001</v>
      </c>
    </row>
    <row r="33" spans="1:7" ht="49.9" customHeight="1" x14ac:dyDescent="0.25">
      <c r="A33" s="46">
        <v>46142</v>
      </c>
      <c r="B33" s="43" t="s">
        <v>71</v>
      </c>
      <c r="C33" s="55" t="s">
        <v>82</v>
      </c>
      <c r="D33" s="54" t="s">
        <v>79</v>
      </c>
      <c r="E33" s="51"/>
      <c r="F33" s="51">
        <v>42480</v>
      </c>
      <c r="G33" s="52">
        <f t="shared" si="1"/>
        <v>5929497.6200000001</v>
      </c>
    </row>
    <row r="34" spans="1:7" ht="49.9" customHeight="1" x14ac:dyDescent="0.25">
      <c r="A34" s="46">
        <v>46142</v>
      </c>
      <c r="B34" s="43" t="s">
        <v>72</v>
      </c>
      <c r="C34" s="44" t="s">
        <v>81</v>
      </c>
      <c r="D34" s="54" t="s">
        <v>80</v>
      </c>
      <c r="E34" s="51"/>
      <c r="F34" s="51">
        <v>81712.600000000006</v>
      </c>
      <c r="G34" s="52">
        <f t="shared" si="1"/>
        <v>5847785.0200000005</v>
      </c>
    </row>
    <row r="35" spans="1:7" ht="49.9" customHeight="1" x14ac:dyDescent="0.25">
      <c r="A35" s="46">
        <v>46142</v>
      </c>
      <c r="B35" s="43" t="s">
        <v>73</v>
      </c>
      <c r="C35" s="44" t="s">
        <v>81</v>
      </c>
      <c r="D35" s="54" t="s">
        <v>78</v>
      </c>
      <c r="E35" s="51"/>
      <c r="F35" s="51">
        <v>3147.75</v>
      </c>
      <c r="G35" s="52">
        <f t="shared" si="1"/>
        <v>5844637.2700000005</v>
      </c>
    </row>
    <row r="36" spans="1:7" x14ac:dyDescent="0.25">
      <c r="A36" s="39"/>
      <c r="B36" s="40"/>
      <c r="C36" s="39"/>
      <c r="D36" s="42" t="s">
        <v>40</v>
      </c>
      <c r="E36" s="41">
        <f>SUM(E15:E35)</f>
        <v>1395509.97</v>
      </c>
      <c r="F36" s="41">
        <f>SUM(F17:F35)</f>
        <v>322237.03000000003</v>
      </c>
      <c r="G36" s="41">
        <f>+G35</f>
        <v>5844637.2700000005</v>
      </c>
    </row>
    <row r="39" spans="1:7" x14ac:dyDescent="0.25">
      <c r="A39" s="32" t="s">
        <v>41</v>
      </c>
      <c r="B39" s="37"/>
      <c r="C39" s="32"/>
      <c r="D39" s="32" t="s">
        <v>42</v>
      </c>
      <c r="E39" s="32"/>
      <c r="F39" s="32"/>
      <c r="G39" s="32"/>
    </row>
    <row r="40" spans="1:7" x14ac:dyDescent="0.25">
      <c r="A40" s="32" t="s">
        <v>43</v>
      </c>
      <c r="B40" s="37"/>
      <c r="C40" s="32"/>
      <c r="D40" s="32" t="s">
        <v>44</v>
      </c>
      <c r="E40" s="32"/>
      <c r="F40" s="32" t="s">
        <v>45</v>
      </c>
      <c r="G40" s="32"/>
    </row>
    <row r="41" spans="1:7" x14ac:dyDescent="0.25">
      <c r="A41" s="32"/>
      <c r="B41" s="37"/>
      <c r="C41" s="32"/>
      <c r="D41" s="32"/>
      <c r="E41" s="32"/>
      <c r="F41" s="32" t="s">
        <v>46</v>
      </c>
      <c r="G41" s="32"/>
    </row>
    <row r="153" spans="12:12" x14ac:dyDescent="0.25">
      <c r="L153" s="33" t="s">
        <v>47</v>
      </c>
    </row>
    <row r="522" spans="12:12" x14ac:dyDescent="0.25">
      <c r="L522">
        <v>0</v>
      </c>
    </row>
  </sheetData>
  <mergeCells count="4">
    <mergeCell ref="C6:G6"/>
    <mergeCell ref="A10:G10"/>
    <mergeCell ref="A11:G11"/>
    <mergeCell ref="A12:G12"/>
  </mergeCells>
  <dataValidations count="1">
    <dataValidation type="date" allowBlank="1" showInputMessage="1" showErrorMessage="1" sqref="A27:A35" xr:uid="{19FD88A6-EE19-4025-91F1-3C896B8847CC}">
      <formula1>1</formula1>
      <formula2>55153</formula2>
    </dataValidation>
  </dataValidations>
  <pageMargins left="0.31496062992125984" right="0.31496062992125984" top="0.15748031496062992" bottom="0.15748031496062992" header="0.31496062992125984" footer="0.31496062992125984"/>
  <pageSetup scale="8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ABRIL-334</vt:lpstr>
      <vt:lpstr> ABRIL-962</vt:lpstr>
      <vt:lpstr>abril-336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Austria Taveras</dc:creator>
  <cp:lastModifiedBy>Emiliana Ramírez Sánchez</cp:lastModifiedBy>
  <cp:lastPrinted>2026-05-11T13:08:21Z</cp:lastPrinted>
  <dcterms:created xsi:type="dcterms:W3CDTF">2026-05-06T16:41:11Z</dcterms:created>
  <dcterms:modified xsi:type="dcterms:W3CDTF">2026-05-11T17:46:43Z</dcterms:modified>
</cp:coreProperties>
</file>